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C\OneDrive - PAD Consulting\PAD - Partners &amp; Alliance Development\PAD OFFRE\Programme d'accompagnement\Outils de Bilan\Bilan Réseau partenaires\"/>
    </mc:Choice>
  </mc:AlternateContent>
  <bookViews>
    <workbookView xWindow="120" yWindow="105" windowWidth="19080" windowHeight="7740" firstSheet="2" activeTab="6"/>
  </bookViews>
  <sheets>
    <sheet name="Bilan Performance Réseau (FR)" sheetId="3" r:id="rId1"/>
    <sheet name="Partner Performance Audit (EN)" sheetId="1" r:id="rId2"/>
    <sheet name="CARTOGRAPHIE RESEAU BPs (FR)" sheetId="4" r:id="rId3"/>
    <sheet name="Partner Mapping (EN)" sheetId="2" r:id="rId4"/>
    <sheet name="Aptitude commerciale" sheetId="5" r:id="rId5"/>
    <sheet name="Sources de conflits" sheetId="6" r:id="rId6"/>
    <sheet name="Collaboration ventes directe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E16500" localSheetId="0">#REF!</definedName>
    <definedName name="_AE16500" localSheetId="2">#REF!</definedName>
    <definedName name="_AE16500" localSheetId="3">#REF!</definedName>
    <definedName name="_AE16500">#REF!</definedName>
    <definedName name="A1N2" localSheetId="0">[1]SOLIC!#REF!</definedName>
    <definedName name="A1N2" localSheetId="2">[1]SOLIC!#REF!</definedName>
    <definedName name="A1N2" localSheetId="3">[1]SOLIC!#REF!</definedName>
    <definedName name="A1N2">[1]SOLIC!#REF!</definedName>
    <definedName name="A2N2" localSheetId="0">[1]SOLIC!#REF!</definedName>
    <definedName name="A2N2" localSheetId="2">[1]SOLIC!#REF!</definedName>
    <definedName name="A2N2" localSheetId="3">[1]SOLIC!#REF!</definedName>
    <definedName name="A2N2">[1]SOLIC!#REF!</definedName>
    <definedName name="A3N2" localSheetId="0">[1]SOLIC!#REF!</definedName>
    <definedName name="A3N2" localSheetId="2">[1]SOLIC!#REF!</definedName>
    <definedName name="A3N2" localSheetId="3">[1]SOLIC!#REF!</definedName>
    <definedName name="A3N2">[1]SOLIC!#REF!</definedName>
    <definedName name="A4N2" localSheetId="0">[1]SOLIC!#REF!</definedName>
    <definedName name="A4N2" localSheetId="2">[1]SOLIC!#REF!</definedName>
    <definedName name="A4N2">[1]SOLIC!#REF!</definedName>
    <definedName name="A5N1" localSheetId="0">[1]SOLIC!#REF!</definedName>
    <definedName name="A5N1" localSheetId="2">[1]SOLIC!#REF!</definedName>
    <definedName name="A5N1">[1]SOLIC!#REF!</definedName>
    <definedName name="A5N2" localSheetId="0">[1]SOLIC!#REF!</definedName>
    <definedName name="A5N2" localSheetId="2">[1]SOLIC!#REF!</definedName>
    <definedName name="A5N2">[1]SOLIC!#REF!</definedName>
    <definedName name="A6N1" localSheetId="0">[1]SOLIC!#REF!</definedName>
    <definedName name="A6N1" localSheetId="2">[1]SOLIC!#REF!</definedName>
    <definedName name="A6N1">[1]SOLIC!#REF!</definedName>
    <definedName name="A6N2" localSheetId="0">[1]SOLIC!#REF!</definedName>
    <definedName name="A6N2" localSheetId="2">[1]SOLIC!#REF!</definedName>
    <definedName name="A6N2">[1]SOLIC!#REF!</definedName>
    <definedName name="A7N1" localSheetId="0">[1]SOLIC!#REF!</definedName>
    <definedName name="A7N1" localSheetId="2">[1]SOLIC!#REF!</definedName>
    <definedName name="A7N1">[1]SOLIC!#REF!</definedName>
    <definedName name="A7N2" localSheetId="0">[1]SOLIC!#REF!</definedName>
    <definedName name="A7N2" localSheetId="2">[1]SOLIC!#REF!</definedName>
    <definedName name="A7N2">[1]SOLIC!#REF!</definedName>
    <definedName name="acteur">[2]Références!$E$3:$E$15</definedName>
    <definedName name="acteurs">[3]Références!$E$3:$E$10</definedName>
    <definedName name="Base">'[4]COMPARATIF (CHARGES)'!$B$1:$B$65536</definedName>
    <definedName name="Base_MJ">'[4]COMPARATIF (CHARGES)'!$B$1:$B$65536</definedName>
    <definedName name="bbbbb" localSheetId="2">#REF!</definedName>
    <definedName name="bbbbb">#REF!</definedName>
    <definedName name="CAcible" localSheetId="2">#REF!</definedName>
    <definedName name="CAcible" localSheetId="3">#REF!</definedName>
    <definedName name="CAcible">#REF!</definedName>
    <definedName name="catégorie">[3]Références!$H$3:$H$9</definedName>
    <definedName name="cc" localSheetId="2">[1]SOLIC!#REF!</definedName>
    <definedName name="cc" localSheetId="3">[1]SOLIC!#REF!</definedName>
    <definedName name="cc">[1]SOLIC!#REF!</definedName>
    <definedName name="ccc" localSheetId="2">#REF!</definedName>
    <definedName name="ccc">#REF!</definedName>
    <definedName name="cccccccccccccccccccc" localSheetId="2">#REF!</definedName>
    <definedName name="cccccccccccccccccccc" localSheetId="3">#REF!</definedName>
    <definedName name="cccccccccccccccccccc">#REF!</definedName>
    <definedName name="CHARGES" localSheetId="2">#REF!</definedName>
    <definedName name="CHARGES" localSheetId="3">#REF!</definedName>
    <definedName name="CHARGES">#REF!</definedName>
    <definedName name="Charges_dev" localSheetId="2">#REF!</definedName>
    <definedName name="Charges_dev" localSheetId="3">#REF!</definedName>
    <definedName name="Charges_dev">#REF!</definedName>
    <definedName name="Chgdev" localSheetId="2">#REF!</definedName>
    <definedName name="Chgdev" localSheetId="3">#REF!</definedName>
    <definedName name="Chgdev">#REF!</definedName>
    <definedName name="Cimail" localSheetId="2">#REF!</definedName>
    <definedName name="Cimail">#REF!</definedName>
    <definedName name="Co" localSheetId="2">#REF!</definedName>
    <definedName name="Co">#REF!</definedName>
    <definedName name="COUT" localSheetId="2">#REF!</definedName>
    <definedName name="COUT">#REF!</definedName>
    <definedName name="dddddddddd" localSheetId="2">#REF!</definedName>
    <definedName name="dddddddddd">#REF!</definedName>
    <definedName name="DEB_PROJ">[5]MACRO_PLANNING!$F$2</definedName>
    <definedName name="DEB_PROJ_1" localSheetId="2">#REF!</definedName>
    <definedName name="DEB_PROJ_1" localSheetId="3">#REF!</definedName>
    <definedName name="DEB_PROJ_1">#REF!</definedName>
    <definedName name="Demat" localSheetId="2">#REF!</definedName>
    <definedName name="Demat">#REF!</definedName>
    <definedName name="dfdf" localSheetId="2">#REF!</definedName>
    <definedName name="dfdf">#REF!</definedName>
    <definedName name="EURO" localSheetId="2">[5]Prestations!#REF!</definedName>
    <definedName name="EURO" localSheetId="3">[5]Prestations!#REF!</definedName>
    <definedName name="EURO">[5]Prestations!#REF!</definedName>
    <definedName name="F" localSheetId="2">#REF!</definedName>
    <definedName name="F" localSheetId="3">#REF!</definedName>
    <definedName name="F">#REF!</definedName>
    <definedName name="F.TTC" localSheetId="2">#REF!</definedName>
    <definedName name="F.TTC" localSheetId="3">#REF!</definedName>
    <definedName name="F.TTC">#REF!</definedName>
    <definedName name="HT_dev" localSheetId="2">#REF!</definedName>
    <definedName name="HT_dev" localSheetId="3">#REF!</definedName>
    <definedName name="HT_dev">#REF!</definedName>
    <definedName name="nnnnnn" localSheetId="2">#REF!</definedName>
    <definedName name="nnnnnn">#REF!</definedName>
    <definedName name="POSTE" localSheetId="2">#REF!</definedName>
    <definedName name="POSTE">#REF!</definedName>
    <definedName name="Prévisions_globales" localSheetId="2">#REF!</definedName>
    <definedName name="Prévisions_globales">#REF!</definedName>
    <definedName name="Produits">[6]Data!$A$4:$A$7</definedName>
    <definedName name="ss" localSheetId="2">#REF!</definedName>
    <definedName name="ss" localSheetId="3">#REF!</definedName>
    <definedName name="ss">#REF!</definedName>
    <definedName name="Statut">[6]Data!$B$4:$B$7</definedName>
    <definedName name="T" localSheetId="2">#REF!</definedName>
    <definedName name="T">#REF!</definedName>
    <definedName name="Tache" localSheetId="2">#REF!</definedName>
    <definedName name="Tache">#REF!</definedName>
    <definedName name="TÂCHES" localSheetId="2">'[2]Planning effectif'!#REF!</definedName>
    <definedName name="TÂCHES">'[2]Planning effectif'!#REF!</definedName>
    <definedName name="Tarif" localSheetId="2">#REF!</definedName>
    <definedName name="Tarif" localSheetId="3">#REF!</definedName>
    <definedName name="Tarif">#REF!</definedName>
    <definedName name="TARIFHT">'[7]Année 1 - Evaluation MJ'!$C$4</definedName>
    <definedName name="TJMHT" localSheetId="2">#REF!</definedName>
    <definedName name="TJMHT" localSheetId="3">#REF!</definedName>
    <definedName name="TJMHT">#REF!</definedName>
    <definedName name="vvv" localSheetId="2">'[2]Planning effectif'!#REF!</definedName>
    <definedName name="vvv" localSheetId="3">'[2]Planning effectif'!#REF!</definedName>
    <definedName name="vvv">'[2]Planning effectif'!#REF!</definedName>
    <definedName name="vvvv" localSheetId="2">#REF!</definedName>
    <definedName name="vvvv" localSheetId="3">#REF!</definedName>
    <definedName name="vvvv">#REF!</definedName>
    <definedName name="xxx" localSheetId="2">#REF!</definedName>
    <definedName name="xxx">#REF!</definedName>
    <definedName name="xxxx" localSheetId="2">#REF!</definedName>
    <definedName name="xxxx">#REF!</definedName>
    <definedName name="xxxxx" localSheetId="2">[1]SOLIC!#REF!</definedName>
    <definedName name="xxxxx" localSheetId="3">[1]SOLIC!#REF!</definedName>
    <definedName name="xxxxx">[1]SOLIC!#REF!</definedName>
  </definedNames>
  <calcPr calcId="152511"/>
</workbook>
</file>

<file path=xl/calcChain.xml><?xml version="1.0" encoding="utf-8"?>
<calcChain xmlns="http://schemas.openxmlformats.org/spreadsheetml/2006/main">
  <c r="J27" i="6" l="1"/>
  <c r="I27" i="6"/>
  <c r="I28" i="6"/>
  <c r="J8" i="3"/>
  <c r="J9" i="3"/>
  <c r="J10" i="3"/>
  <c r="J11" i="3"/>
  <c r="J12" i="3"/>
  <c r="E13" i="3"/>
  <c r="F13" i="3"/>
  <c r="G13" i="3"/>
  <c r="H13" i="3"/>
  <c r="J13" i="3" s="1"/>
  <c r="I13" i="3"/>
  <c r="J16" i="3"/>
  <c r="H18" i="3" s="1"/>
  <c r="J17" i="3"/>
  <c r="J20" i="3"/>
  <c r="E21" i="3" s="1"/>
  <c r="J26" i="3"/>
  <c r="H27" i="3" s="1"/>
  <c r="I27" i="3"/>
  <c r="J28" i="3"/>
  <c r="J29" i="3" s="1"/>
  <c r="E29" i="3"/>
  <c r="F29" i="3"/>
  <c r="G29" i="3"/>
  <c r="H29" i="3"/>
  <c r="I29" i="3"/>
  <c r="J30" i="3"/>
  <c r="J31" i="3"/>
  <c r="E34" i="3"/>
  <c r="F34" i="3"/>
  <c r="G34" i="3"/>
  <c r="H34" i="3"/>
  <c r="I34" i="3"/>
  <c r="J38" i="3"/>
  <c r="E39" i="3"/>
  <c r="F39" i="3"/>
  <c r="G39" i="3"/>
  <c r="H39" i="3"/>
  <c r="I39" i="3"/>
  <c r="E47" i="3"/>
  <c r="F47" i="3"/>
  <c r="H47" i="3"/>
  <c r="I47" i="3"/>
  <c r="J64" i="3"/>
  <c r="E65" i="3"/>
  <c r="F65" i="3"/>
  <c r="G65" i="3"/>
  <c r="H65" i="3"/>
  <c r="I65" i="3"/>
  <c r="E66" i="3"/>
  <c r="F66" i="3"/>
  <c r="G66" i="3"/>
  <c r="H66" i="3"/>
  <c r="I66" i="3"/>
  <c r="E67" i="3"/>
  <c r="F67" i="3"/>
  <c r="F70" i="3" s="1"/>
  <c r="H67" i="3"/>
  <c r="H70" i="3"/>
  <c r="I67" i="3"/>
  <c r="I70" i="3" s="1"/>
  <c r="J68" i="3"/>
  <c r="J69" i="3"/>
  <c r="E70" i="3"/>
  <c r="K70" i="3" s="1"/>
  <c r="G70" i="3"/>
  <c r="J71" i="3"/>
  <c r="J72" i="3"/>
  <c r="J73" i="3"/>
  <c r="E74" i="3"/>
  <c r="F74" i="3"/>
  <c r="H74" i="3"/>
  <c r="I74" i="3"/>
  <c r="G27" i="3"/>
  <c r="F21" i="3"/>
  <c r="E27" i="3"/>
  <c r="F27" i="3"/>
  <c r="G21" i="3"/>
  <c r="F65" i="1"/>
  <c r="G65" i="1"/>
  <c r="H65" i="1"/>
  <c r="I65" i="1"/>
  <c r="E65" i="1"/>
  <c r="J68" i="1"/>
  <c r="J69" i="1"/>
  <c r="J71" i="1"/>
  <c r="J72" i="1"/>
  <c r="J73" i="1"/>
  <c r="J64" i="1"/>
  <c r="F39" i="1"/>
  <c r="G39" i="1"/>
  <c r="H39" i="1"/>
  <c r="I39" i="1"/>
  <c r="E39" i="1"/>
  <c r="J38" i="1"/>
  <c r="J31" i="1"/>
  <c r="J28" i="1"/>
  <c r="J30" i="1"/>
  <c r="J26" i="1"/>
  <c r="I27" i="1" s="1"/>
  <c r="J20" i="1"/>
  <c r="F21" i="1" s="1"/>
  <c r="J17" i="1"/>
  <c r="J16" i="1"/>
  <c r="E18" i="1" s="1"/>
  <c r="F13" i="1"/>
  <c r="G13" i="1"/>
  <c r="H13" i="1"/>
  <c r="I13" i="1"/>
  <c r="E13" i="1"/>
  <c r="J9" i="1"/>
  <c r="J10" i="1"/>
  <c r="J11" i="1"/>
  <c r="J12" i="1"/>
  <c r="J8" i="1"/>
  <c r="H21" i="1"/>
  <c r="I18" i="1"/>
  <c r="E21" i="1"/>
  <c r="H18" i="1"/>
  <c r="I21" i="1"/>
  <c r="G21" i="1"/>
  <c r="I74" i="1"/>
  <c r="H74" i="1"/>
  <c r="F74" i="1"/>
  <c r="E74" i="1"/>
  <c r="G70" i="1"/>
  <c r="I67" i="1"/>
  <c r="I70" i="1" s="1"/>
  <c r="H67" i="1"/>
  <c r="H70" i="1"/>
  <c r="F67" i="1"/>
  <c r="J67" i="1" s="1"/>
  <c r="E67" i="1"/>
  <c r="I66" i="1"/>
  <c r="H66" i="1"/>
  <c r="G66" i="1"/>
  <c r="F66" i="1"/>
  <c r="E66" i="1"/>
  <c r="I47" i="1"/>
  <c r="H47" i="1"/>
  <c r="F47" i="1"/>
  <c r="E47" i="1"/>
  <c r="I29" i="1"/>
  <c r="H29" i="1"/>
  <c r="G29" i="1"/>
  <c r="F29" i="1"/>
  <c r="E29" i="1"/>
  <c r="I34" i="1"/>
  <c r="H34" i="1"/>
  <c r="G34" i="1"/>
  <c r="F34" i="1"/>
  <c r="E34" i="1"/>
  <c r="E70" i="1"/>
  <c r="J66" i="1"/>
  <c r="J13" i="1" l="1"/>
  <c r="J70" i="3"/>
  <c r="J66" i="3"/>
  <c r="G18" i="3"/>
  <c r="F70" i="1"/>
  <c r="J70" i="1" s="1"/>
  <c r="G18" i="1"/>
  <c r="J67" i="3"/>
  <c r="I21" i="3"/>
  <c r="J29" i="1"/>
  <c r="E27" i="1"/>
  <c r="F18" i="3"/>
  <c r="F27" i="1"/>
  <c r="G27" i="1"/>
  <c r="F18" i="1"/>
  <c r="H27" i="1"/>
  <c r="H21" i="3"/>
  <c r="I18" i="3"/>
  <c r="E18" i="3"/>
  <c r="K70" i="1" l="1"/>
</calcChain>
</file>

<file path=xl/comments1.xml><?xml version="1.0" encoding="utf-8"?>
<comments xmlns="http://schemas.openxmlformats.org/spreadsheetml/2006/main">
  <authors>
    <author>P.A.D</author>
    <author>René CAUSSE</author>
  </authors>
  <commentList>
    <comment ref="E8" authorId="0" shapeId="0">
      <text>
        <r>
          <rPr>
            <b/>
            <sz val="10"/>
            <color indexed="81"/>
            <rFont val="Tahoma"/>
            <family val="2"/>
          </rPr>
          <t>2 avec couverture nationale, 4 Autres sur IDF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10"/>
            <color indexed="81"/>
            <rFont val="Tahoma"/>
            <family val="2"/>
          </rPr>
          <t>OK Public
Mauvais dans industrie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Atos, Acc, Cap</t>
        </r>
      </text>
    </comment>
    <comment ref="E26" authorId="0" shapeId="0">
      <text>
        <r>
          <rPr>
            <b/>
            <sz val="10"/>
            <color indexed="81"/>
            <rFont val="Tahoma"/>
            <family val="2"/>
          </rPr>
          <t xml:space="preserve">Scc 100
Mti 10
Obs 30
Apx 40
Eudasys 5
Systemix 5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0"/>
            <color indexed="81"/>
            <rFont val="Tahoma"/>
            <family val="2"/>
          </rPr>
          <t xml:space="preserve">ECS 30 Cheops 25 Econocom 30
Computacenter 100
Autres: 11 BPs x 3 sales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Prog velocity inadapté</t>
        </r>
      </text>
    </comment>
    <comment ref="F46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Process de pricing à revoir</t>
        </r>
      </text>
    </comment>
    <comment ref="I48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Bid departnt</t>
        </r>
      </text>
    </comment>
    <comment ref="I49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Idem sur SMB ?!</t>
        </r>
      </text>
    </comment>
    <comment ref="I54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Service et maintenance EMC : contraire aux interêts de Bull</t>
        </r>
      </text>
    </comment>
    <comment ref="E56" authorId="0" shapeId="0">
      <text>
        <r>
          <rPr>
            <b/>
            <sz val="10"/>
            <color indexed="81"/>
            <rFont val="Tahoma"/>
            <family val="2"/>
          </rPr>
          <t>Scc, Apx</t>
        </r>
      </text>
    </comment>
    <comment ref="F64" authorId="1" shapeId="0">
      <text>
        <r>
          <rPr>
            <b/>
            <sz val="9"/>
            <color indexed="81"/>
            <rFont val="Tahoma"/>
            <family val="2"/>
          </rPr>
          <t>1 PAM par grossiste ( 2 )
1 x PAM pour les 40 T2
Today: 1 pam pour 2 grossistes
2 pAM pour les T2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P.A.D</author>
    <author>René CAUSSE</author>
  </authors>
  <commentList>
    <comment ref="E8" authorId="0" shapeId="0">
      <text>
        <r>
          <rPr>
            <b/>
            <sz val="10"/>
            <color indexed="81"/>
            <rFont val="Tahoma"/>
            <family val="2"/>
          </rPr>
          <t>2 avec couverture nationale, 4 Autres sur IDF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10"/>
            <color indexed="81"/>
            <rFont val="Tahoma"/>
            <family val="2"/>
          </rPr>
          <t>OK Public
Mauvais dans industrie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Atos, Acc, Cap</t>
        </r>
      </text>
    </comment>
    <comment ref="E26" authorId="0" shapeId="0">
      <text>
        <r>
          <rPr>
            <b/>
            <sz val="10"/>
            <color indexed="81"/>
            <rFont val="Tahoma"/>
            <family val="2"/>
          </rPr>
          <t xml:space="preserve">Scc 100
Mti 10
Obs 30
Apx 40
Eudasys 5
Systemix 5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0"/>
            <color indexed="81"/>
            <rFont val="Tahoma"/>
            <family val="2"/>
          </rPr>
          <t xml:space="preserve">ECS 30 Cheops 25 Econocom 30
Computacenter 100
Autres: 11 BPs x 3 sales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Prog velocity inadapté</t>
        </r>
      </text>
    </comment>
    <comment ref="F46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Process de pricing à revoir</t>
        </r>
      </text>
    </comment>
    <comment ref="I48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Bid departnt</t>
        </r>
      </text>
    </comment>
    <comment ref="I49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Idem sur SMB ?!</t>
        </r>
      </text>
    </comment>
    <comment ref="I54" authorId="0" shapeId="0">
      <text>
        <r>
          <rPr>
            <b/>
            <sz val="10"/>
            <color indexed="81"/>
            <rFont val="Tahoma"/>
            <family val="2"/>
          </rPr>
          <t>P.A.D:</t>
        </r>
        <r>
          <rPr>
            <sz val="10"/>
            <color indexed="81"/>
            <rFont val="Tahoma"/>
            <family val="2"/>
          </rPr>
          <t xml:space="preserve">
Service et maintenance EMC : contraire aux interêts de Bull</t>
        </r>
      </text>
    </comment>
    <comment ref="E56" authorId="0" shapeId="0">
      <text>
        <r>
          <rPr>
            <b/>
            <sz val="10"/>
            <color indexed="81"/>
            <rFont val="Tahoma"/>
            <family val="2"/>
          </rPr>
          <t>Scc, Apx</t>
        </r>
      </text>
    </comment>
    <comment ref="F64" authorId="1" shapeId="0">
      <text>
        <r>
          <rPr>
            <b/>
            <sz val="9"/>
            <color indexed="81"/>
            <rFont val="Tahoma"/>
            <family val="2"/>
          </rPr>
          <t>1 PAM par grossiste ( 2 )
1 x PAM pour les 40 T2
Today: 1 pam pour 2 grossistes
2 pAM pour les T2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<sst xmlns="http://schemas.openxmlformats.org/spreadsheetml/2006/main" count="620" uniqueCount="434">
  <si>
    <t>Dist/T2</t>
  </si>
  <si>
    <t>Banking, Healthcare, Public, Telco</t>
  </si>
  <si>
    <t>695 commerciaux adressables</t>
  </si>
  <si>
    <t>Indicateur de recrutement</t>
  </si>
  <si>
    <t>Programme de formation à "pousser"</t>
  </si>
  <si>
    <t xml:space="preserve">Total de 105. Le double de sales certifiés . </t>
  </si>
  <si>
    <t>80% du CA avec 7 BPs / 26 soit 27% des BPs</t>
  </si>
  <si>
    <t xml:space="preserve">Win ratio </t>
  </si>
  <si>
    <t>NA</t>
  </si>
  <si>
    <t>Autonomie des BPs !!!!</t>
  </si>
  <si>
    <t>OK</t>
  </si>
  <si>
    <t>Moyen</t>
  </si>
  <si>
    <t>Faible</t>
  </si>
  <si>
    <t>T2: source de développement</t>
  </si>
  <si>
    <t>40 sur les grands comptes</t>
  </si>
  <si>
    <t>27 dont 10 terrain et 17 ISR</t>
  </si>
  <si>
    <t>Presales mid market ( Partner presales )</t>
  </si>
  <si>
    <t>10 ( 50% temps pour développer les BPs )</t>
  </si>
  <si>
    <t>Big problem ! Reco: Pool de 3-4 ressources</t>
  </si>
  <si>
    <t>2 010 opportunités remontées par le channel</t>
  </si>
  <si>
    <t>1420 ( dont 200 de complaisance ). OK qualification</t>
  </si>
  <si>
    <t>A compléter</t>
  </si>
  <si>
    <t>1000 par an dont 40% transformés en opportunités</t>
  </si>
  <si>
    <t>Maîtrise du business channel</t>
  </si>
  <si>
    <t>Bon Taux de BPs actifs</t>
  </si>
  <si>
    <t>Nombre de BPs insuffisant : en T2 et en alliances</t>
  </si>
  <si>
    <t>Nombre de sales certifiés à améliorer</t>
  </si>
  <si>
    <t>Faible productivité des T2: améliorer les compétences des grossistes et des T2</t>
  </si>
  <si>
    <t>Bonne qualification des projets par les BPs</t>
  </si>
  <si>
    <t>1420 deals reg vs 60 commerciaux : OK ( 25 deals reg/opportunités par commercial BP )</t>
  </si>
  <si>
    <t>Prog de formation commercial et technique</t>
  </si>
  <si>
    <t>Animation des pre et post sales par ressources consulatnt dédiée au channel</t>
  </si>
  <si>
    <t>Recruter les T2 et les alliances</t>
  </si>
  <si>
    <t xml:space="preserve">Aucun tracking sur la source des leads </t>
  </si>
  <si>
    <t>VARs</t>
  </si>
  <si>
    <t>Alliances SSCI</t>
  </si>
  <si>
    <t>Reseller Corp. 2</t>
  </si>
  <si>
    <t>Reseller Corp. 1</t>
  </si>
  <si>
    <t>1220 réelles opportunités remontées par les channels et acceptées par Vendor / ISV</t>
  </si>
  <si>
    <t>3 deals regs: 2 deal reg BPs pour 1 deal reg Vendor / ISV ( campagne )</t>
  </si>
  <si>
    <t>Module 0</t>
  </si>
  <si>
    <t>Assessment of your current Partners network</t>
  </si>
  <si>
    <t xml:space="preserve">Before working on your strategy and value proposition, it's important to get a clear picture of where you are today with your current partners in terms of coverage, efficiency and business potiential </t>
  </si>
  <si>
    <t>According to their past and current results, place your partners in one of those four boxes.</t>
  </si>
  <si>
    <t>Total: 40BPs</t>
  </si>
  <si>
    <t>High Potential / Poor Results</t>
  </si>
  <si>
    <t>High Potential / Good Results</t>
  </si>
  <si>
    <t>Potential</t>
  </si>
  <si>
    <t>Educating / Developing</t>
  </si>
  <si>
    <t>Securing the loyalty / Leading</t>
  </si>
  <si>
    <t>Turnover</t>
  </si>
  <si>
    <t>with your</t>
  </si>
  <si>
    <t>solutions</t>
  </si>
  <si>
    <t>by 3 years</t>
  </si>
  <si>
    <t>Limited Potential / Poor Results</t>
  </si>
  <si>
    <t>Limited Potential / Good Results</t>
  </si>
  <si>
    <t>Developing or Leaving</t>
  </si>
  <si>
    <t>Developing / Securing the loyalty</t>
  </si>
  <si>
    <t>Real Turnover / fidelity / mindshare</t>
  </si>
  <si>
    <t xml:space="preserve">Conclusion: </t>
  </si>
  <si>
    <t xml:space="preserve">Determine your priorities in order to : </t>
  </si>
  <si>
    <t xml:space="preserve"> - allocate your resources</t>
  </si>
  <si>
    <t xml:space="preserve"> - allocate your budget</t>
  </si>
  <si>
    <t xml:space="preserve"> - describe your relation-building needs</t>
  </si>
  <si>
    <t xml:space="preserve"> - estimate your recruitment / inconvenience needs</t>
  </si>
  <si>
    <t>Solution 1</t>
  </si>
  <si>
    <t>Solution 2</t>
  </si>
  <si>
    <t>63% de BPs actifs</t>
  </si>
  <si>
    <t>Effort de recrutement de VARs et Alliances</t>
  </si>
  <si>
    <t>Bon recrutement par le passé</t>
  </si>
  <si>
    <t>Programme de formation et animation à "pousser"</t>
  </si>
  <si>
    <t>Combien de partenaires potentiels à recruter ? Prodictivité des T2 ?</t>
  </si>
  <si>
    <t>Loi de Pareto</t>
  </si>
  <si>
    <t xml:space="preserve">Discount : revoir liste de prix ou apprendre à négocier ! </t>
  </si>
  <si>
    <t>Les + en attente d'Vendor / ISV, dangereux car dépendances fortes</t>
  </si>
  <si>
    <t xml:space="preserve">A améliorer sur T2. Critères recrutement trop exigeants. </t>
  </si>
  <si>
    <t>#19</t>
  </si>
  <si>
    <t>#10</t>
  </si>
  <si>
    <t># 13</t>
  </si>
  <si>
    <t># 3</t>
  </si>
  <si>
    <t>Reasons of Success</t>
  </si>
  <si>
    <t>Reasons of Failure</t>
  </si>
  <si>
    <t>Why are some partners are active, and others aren't?</t>
  </si>
  <si>
    <t>Success/ Failure Analysis</t>
  </si>
  <si>
    <t>Average</t>
  </si>
  <si>
    <t>Comment</t>
  </si>
  <si>
    <t>COVERAGE ( 1 to 10 )</t>
  </si>
  <si>
    <t>Partner Type</t>
  </si>
  <si>
    <t>Geographical Coverage</t>
  </si>
  <si>
    <t>Market/Vertical Coverage</t>
  </si>
  <si>
    <t>Technical Coverage : ability to handle complex projects</t>
  </si>
  <si>
    <t>Large Account/Enterprise Coverage</t>
  </si>
  <si>
    <t>Mid Market Coverage</t>
  </si>
  <si>
    <t xml:space="preserve">MAPPING </t>
  </si>
  <si>
    <t># Active Partners</t>
  </si>
  <si>
    <t>% per partner type</t>
  </si>
  <si>
    <t># partners (Total)</t>
  </si>
  <si>
    <t>% of partners with more than 20 employees / 3 salespeople</t>
  </si>
  <si>
    <t xml:space="preserve"># trained and certified salespeople at your partners? </t>
  </si>
  <si>
    <t xml:space="preserve"># presales trained and certified salespeople at your partners? </t>
  </si>
  <si>
    <r>
      <t xml:space="preserve"># postsales </t>
    </r>
    <r>
      <rPr>
        <b/>
        <sz val="10"/>
        <color indexed="10"/>
        <rFont val="Arial"/>
        <family val="2"/>
      </rPr>
      <t>" IE &amp; TA "</t>
    </r>
    <r>
      <rPr>
        <sz val="10"/>
        <color indexed="20"/>
        <rFont val="Arial"/>
        <family val="2"/>
      </rPr>
      <t xml:space="preserve"> trained and certified at your partners ? </t>
    </r>
  </si>
  <si>
    <t>CHANNEL PERFORMANCE</t>
  </si>
  <si>
    <t>CHANNEL DEVELOPMENT</t>
  </si>
  <si>
    <t>YOUR RESOURCES</t>
  </si>
  <si>
    <t>ANALYSIS</t>
  </si>
  <si>
    <t>PRIORITIES - ACTION PLAN</t>
  </si>
  <si>
    <t># of Active Partners</t>
  </si>
  <si>
    <t>How many Partner bring &gt;70% Revenue</t>
  </si>
  <si>
    <t>Current Channel Revenue M$</t>
  </si>
  <si>
    <t>% Revenue per Partner Type</t>
  </si>
  <si>
    <t>Average Revenue per Partner</t>
  </si>
  <si>
    <t>Average Sales Revenue (per transaction) K$</t>
  </si>
  <si>
    <t>Sales Lifecycle (months)</t>
  </si>
  <si>
    <t># quotations (per partner type) = sales activitty</t>
  </si>
  <si>
    <t>% NEW Partner per year</t>
  </si>
  <si>
    <t>Average Revenue per Salesperson (theoritical)</t>
  </si>
  <si>
    <t xml:space="preserve">% of active partners </t>
  </si>
  <si>
    <t># quotations per partner</t>
  </si>
  <si>
    <t>Average discount</t>
  </si>
  <si>
    <t>Margin for Vendor / ISV</t>
  </si>
  <si>
    <t>% exclusive partners</t>
  </si>
  <si>
    <t>How many consider you as "Strategic" for their business development? Additional Services &amp; Maintenance.</t>
  </si>
  <si>
    <t>Taking into account the "cost of sales", is the resale of your solutions profitable for your partners?</t>
  </si>
  <si>
    <t>How many partners should be able to double sales within 3 years?</t>
  </si>
  <si>
    <t># Partner per Channel Manager</t>
  </si>
  <si>
    <t>Productivity / Revenue per person (sales and presales)</t>
  </si>
  <si>
    <t># Presales dedicated to partners</t>
  </si>
  <si>
    <t>Cost per head ( sales  ) K$</t>
  </si>
  <si>
    <t>Cost per head ( presales )</t>
  </si>
  <si>
    <t>Vendor / ISV budget ( presales + sales )</t>
  </si>
  <si>
    <t># deals registered each year by the partners?</t>
  </si>
  <si>
    <t># deal registrations which are channel led</t>
  </si>
  <si>
    <t># deal registrations accepted each year by the Vendor / ISV ?</t>
  </si>
  <si>
    <t>12% Revenue</t>
  </si>
  <si>
    <t>18% Revenue</t>
  </si>
  <si>
    <t>45% Revenue</t>
  </si>
  <si>
    <t>25% Revenue</t>
  </si>
  <si>
    <t>CHANNEL AUDIT &amp; MAPPING</t>
  </si>
  <si>
    <r>
      <t xml:space="preserve">Total number of </t>
    </r>
    <r>
      <rPr>
        <sz val="10"/>
        <color indexed="10"/>
        <rFont val="Arial"/>
        <family val="2"/>
      </rPr>
      <t>available</t>
    </r>
    <r>
      <rPr>
        <sz val="10"/>
        <color indexed="20"/>
        <rFont val="Arial"/>
        <family val="2"/>
      </rPr>
      <t xml:space="preserve"> salespeople at your partners</t>
    </r>
  </si>
  <si>
    <r>
      <t xml:space="preserve">% of </t>
    </r>
    <r>
      <rPr>
        <sz val="10"/>
        <color indexed="10"/>
        <rFont val="Arial"/>
        <family val="2"/>
      </rPr>
      <t>available</t>
    </r>
    <r>
      <rPr>
        <sz val="10"/>
        <color indexed="20"/>
        <rFont val="Arial"/>
        <family val="2"/>
      </rPr>
      <t xml:space="preserve"> salespeople</t>
    </r>
  </si>
  <si>
    <t>% of certified/trained salespeople</t>
  </si>
  <si>
    <t># direct salespeople for Large Account/Enterprise</t>
  </si>
  <si>
    <t># direct salespeople for SME</t>
  </si>
  <si>
    <t># channel managers to support partners ?</t>
  </si>
  <si>
    <t>How many qualified leads are sent to the partners?</t>
  </si>
  <si>
    <t>PRIORITES PLAN D'ACTIONS</t>
  </si>
  <si>
    <t>CONSTAT</t>
  </si>
  <si>
    <t>Combien de leads qualifiés vous leur passez par an ?</t>
  </si>
  <si>
    <t>Combien de deals registration acceptés par an par Vendor / ISV ?</t>
  </si>
  <si>
    <t>Deal registration channel led</t>
  </si>
  <si>
    <t>Combien de deals registration par an remontés par les BPs ?</t>
  </si>
  <si>
    <t>Budget Vendor / ISV ( avant vente + Sales )</t>
  </si>
  <si>
    <t>Cout Unitaire par tête (  presales )</t>
  </si>
  <si>
    <t>Cout Unitaire par tête ( sales  ) K$</t>
  </si>
  <si>
    <t xml:space="preserve">Presales dédié aux BPs </t>
  </si>
  <si>
    <t>Productivité / CA par ressources sales and presales</t>
  </si>
  <si>
    <t>Nbre de partenaires par channel maner</t>
  </si>
  <si>
    <t>Combien de channel managers pour aider vos partenaires ?</t>
  </si>
  <si>
    <t>Combien de commerciaux directs PME?</t>
  </si>
  <si>
    <t>Combien de commerciaux directs grands comptes?</t>
  </si>
  <si>
    <t xml:space="preserve">VOS RESSOURCES </t>
  </si>
  <si>
    <t>Combien de BPs ont un potentiel de développement multiplié par 2 en 3 ans ?</t>
  </si>
  <si>
    <t>La revente de vos solutions est elle profitable pour eux , en considérant les coûts de vente ?</t>
  </si>
  <si>
    <t>Combien d'entre eux vous considèrent comme stratégique pour leur développement ? Rattachement de services et maintce</t>
  </si>
  <si>
    <t>% de partenaires exclusifs</t>
  </si>
  <si>
    <t>DEVELOPPEMENT DU RESEAU</t>
  </si>
  <si>
    <t>Marge produit pour Vendor / ISV</t>
  </si>
  <si>
    <t>Discount moyen remise</t>
  </si>
  <si>
    <t>Demandes de prix par partenaire</t>
  </si>
  <si>
    <t>Demandes de prix = activité commerciale</t>
  </si>
  <si>
    <t xml:space="preserve">Cycle de vente en mois </t>
  </si>
  <si>
    <t>CA moyen d'une transaction K$</t>
  </si>
  <si>
    <t>Combien de BPs font &gt;70% du CA</t>
  </si>
  <si>
    <t>% partenaires actifs dans leur catégorie</t>
  </si>
  <si>
    <t>Nombre de partenaires actifs</t>
  </si>
  <si>
    <t>PERFORMANCE DU RESEAU</t>
  </si>
  <si>
    <t>Productivité théorique par commercial partenaire K$</t>
  </si>
  <si>
    <t>CA moyen d'un partenaire M$</t>
  </si>
  <si>
    <t xml:space="preserve">Combien de postsales " IE et TA " formés et certifiés chez vos partenaires ? </t>
  </si>
  <si>
    <t xml:space="preserve">Combien de presales formés et certifiés chez vos partenaires ? </t>
  </si>
  <si>
    <t>% de commerciaux certifiés / popûlation adressable</t>
  </si>
  <si>
    <t xml:space="preserve">Combien de commerciaux formés et certifiés chez vos partenaires ? </t>
  </si>
  <si>
    <t>% répartition des commerciaux adressables chez vos partenaires</t>
  </si>
  <si>
    <t>Nombre total de commerciaux adressables chez vos partenaires</t>
  </si>
  <si>
    <t>% de partenaires avec plus de 20 employés / 3 sales</t>
  </si>
  <si>
    <t>% de nouveaux / an</t>
  </si>
  <si>
    <t>% CA par type de partenaire</t>
  </si>
  <si>
    <t>CA actuel du canal M$</t>
  </si>
  <si>
    <t>% répartition types de partenaires</t>
  </si>
  <si>
    <t>Nombre total de partenaires actifs</t>
  </si>
  <si>
    <t>Nombre total de partenaires total</t>
  </si>
  <si>
    <t>CARTOGRAPHIE DES PARTENAIRES</t>
  </si>
  <si>
    <t>Moyenne</t>
  </si>
  <si>
    <t>Couverture Mid Market</t>
  </si>
  <si>
    <t>Couverture grand compte Enterprise</t>
  </si>
  <si>
    <t>Couverture techno : capacité à adresser des projets complexes</t>
  </si>
  <si>
    <t>Couverture marchés verticaux</t>
  </si>
  <si>
    <t>Couverture géographique</t>
  </si>
  <si>
    <r>
      <t>COUVERTURE</t>
    </r>
    <r>
      <rPr>
        <sz val="10"/>
        <rFont val="Arial"/>
        <family val="2"/>
      </rPr>
      <t xml:space="preserve"> COMMERCIALE ( 1 à 10 )</t>
    </r>
  </si>
  <si>
    <t xml:space="preserve">Commentaires </t>
  </si>
  <si>
    <t xml:space="preserve">Types de partenaires   </t>
  </si>
  <si>
    <t xml:space="preserve">CARTOGRAPHIE /  BILAN DES PARTENARIATS ACTUELS </t>
  </si>
  <si>
    <t>12% CA</t>
  </si>
  <si>
    <t>45% CA</t>
  </si>
  <si>
    <t>Atos</t>
  </si>
  <si>
    <t>HARDIS</t>
  </si>
  <si>
    <t>Prosodie</t>
  </si>
  <si>
    <t>Sigma</t>
  </si>
  <si>
    <t>ENOVANCE</t>
  </si>
  <si>
    <t>Neurones</t>
  </si>
  <si>
    <t>GFI</t>
  </si>
  <si>
    <t>OXALIDE</t>
  </si>
  <si>
    <t>Oceanet</t>
  </si>
  <si>
    <t>LinkBynet</t>
  </si>
  <si>
    <t>Integra /ITS GROUP</t>
  </si>
  <si>
    <t>OVERLAP</t>
  </si>
  <si>
    <t>18% CA</t>
  </si>
  <si>
    <t>Planetwork</t>
  </si>
  <si>
    <t>ASP Serveur</t>
  </si>
  <si>
    <t>AXIALYS</t>
  </si>
  <si>
    <t>BULL</t>
  </si>
  <si>
    <t>CLARANET</t>
  </si>
  <si>
    <t>Magiconline</t>
  </si>
  <si>
    <t>Grita</t>
  </si>
  <si>
    <t>Smile</t>
  </si>
  <si>
    <t>SQLI</t>
  </si>
  <si>
    <t>E NOVANCE</t>
  </si>
  <si>
    <t>Ecritel</t>
  </si>
  <si>
    <t>Artesys</t>
  </si>
  <si>
    <t>Alterway</t>
  </si>
  <si>
    <t>Coreye</t>
  </si>
  <si>
    <t>Ikoula</t>
  </si>
  <si>
    <t>N France</t>
  </si>
  <si>
    <t>Veepee</t>
  </si>
  <si>
    <t>SDV Plurimedia</t>
  </si>
  <si>
    <t>RISC GROUP</t>
  </si>
  <si>
    <t>OVH</t>
  </si>
  <si>
    <t>Mailclub</t>
  </si>
  <si>
    <t>ITOP</t>
  </si>
  <si>
    <t>Jouve</t>
  </si>
  <si>
    <t>EOCEA</t>
  </si>
  <si>
    <t>MB2I</t>
  </si>
  <si>
    <t>B&amp;D</t>
  </si>
  <si>
    <t>Interoute</t>
  </si>
  <si>
    <t>BCS TECHNOLOGY</t>
  </si>
  <si>
    <t>Axialys</t>
  </si>
  <si>
    <t>INTERNET FR</t>
  </si>
  <si>
    <t>Easynet</t>
  </si>
  <si>
    <t xml:space="preserve">Pourquoi des partners actifs et d'autres pas ? </t>
  </si>
  <si>
    <t>Analyse des Succès et des échecs</t>
  </si>
  <si>
    <t xml:space="preserve">Raisons des succès </t>
  </si>
  <si>
    <t>Raisons des échecs</t>
  </si>
  <si>
    <t>in 3 years</t>
  </si>
  <si>
    <t>Evaluation des capacités de vos partenaires à vendre des SOLUTIONS</t>
  </si>
  <si>
    <t>Bien connaître les capacités commerciales de vos partenaires vous permet de mieux ajuster vos programmes de développement</t>
  </si>
  <si>
    <t>Critères pour la vente de solutions</t>
  </si>
  <si>
    <t>Score bas</t>
  </si>
  <si>
    <t>Score élévé</t>
  </si>
  <si>
    <t>Adresse correctement les problèmes du client sous l'angle stratégique / business et pas seulement technique</t>
  </si>
  <si>
    <t>Vend la valeur, le ROI et TCO de vos solutions plutôt que les simples caractéristiques de vos produits</t>
  </si>
  <si>
    <t>Cible les décideurs à haut niveau ( C level ) plutôt que la communauté technique des clients</t>
  </si>
  <si>
    <t>Considère votre produit/solution comme un bon moyen de développer son propre CA et Marges</t>
  </si>
  <si>
    <t>Fournit un service et un support global de qualité pour adresser des projets complexes</t>
  </si>
  <si>
    <t xml:space="preserve">les consultants et commerciaux savent vendre de la valeur ajoutée </t>
  </si>
  <si>
    <t xml:space="preserve">Le nombre de consultants et commerciaux formés, impliqués et motivés est en ligne avec les objectifs de CA </t>
  </si>
  <si>
    <t xml:space="preserve">Total </t>
  </si>
  <si>
    <t>Module 5</t>
  </si>
  <si>
    <t>Sources de conflits</t>
  </si>
  <si>
    <t>Pour bien gérer vos partenaires, vous devez ^étre vigilant sur le nombre et la source des conflits. Bien les appréhender est déjà une réponse au problème</t>
  </si>
  <si>
    <t>Sources of Conflicts with partners</t>
  </si>
  <si>
    <t>SOURCE DE CONFLITS</t>
  </si>
  <si>
    <t>Comments</t>
  </si>
  <si>
    <t>Your Score</t>
  </si>
  <si>
    <t>Maxi score</t>
  </si>
  <si>
    <t>Critères d'affectation des territoires</t>
  </si>
  <si>
    <t>Direct / Indirect</t>
  </si>
  <si>
    <t>Claridfication des missions  des channel managers</t>
  </si>
  <si>
    <t>Mission et critères de mesure alignés avec la stratégie et les objectifs</t>
  </si>
  <si>
    <t>Claridfication des KPIs des channel managers</t>
  </si>
  <si>
    <t>Critères de performance</t>
  </si>
  <si>
    <t>Homogénéité et transparence des conditions standards de remise aux partenaires</t>
  </si>
  <si>
    <t>Stratégie de prix et de remises claires, transparentes, cohérentes et communiquées</t>
  </si>
  <si>
    <t>Homogénéité et transparence des conditions sur mesure de remise aux partenaires</t>
  </si>
  <si>
    <t>Conditions de prix et de remises "exceptionnelles" claires, transparentes, cohérentes et communiquées</t>
  </si>
  <si>
    <t xml:space="preserve">Gouvernance et définition des rôles et responsabilités entre DVI et ses partenaires </t>
  </si>
  <si>
    <t>Rules of the games for partners</t>
  </si>
  <si>
    <t>Règles des relations Direct-Indirect sur une affaire</t>
  </si>
  <si>
    <t>Clarification du process d'affectation des leads aux partenaires</t>
  </si>
  <si>
    <t>à destination des partenaires partners</t>
  </si>
  <si>
    <t>Clarification du process d'enregistrement des leads</t>
  </si>
  <si>
    <t>Provenant des partenaires</t>
  </si>
  <si>
    <t>Relationship Services-Partners</t>
  </si>
  <si>
    <t>Positionnement des Services vav des partenaires ?</t>
  </si>
  <si>
    <t>Partner Charter</t>
  </si>
  <si>
    <t>Engagement de la Société / Règles d'éthique et de fonctionnement</t>
  </si>
  <si>
    <t>Contrats partenaires</t>
  </si>
  <si>
    <t>Droits et devoirs / engagements réciproques</t>
  </si>
  <si>
    <t>Teaming Agreement</t>
  </si>
  <si>
    <t>Avec les agences / nombre limité de comptes / Rém conjointe</t>
  </si>
  <si>
    <t>Overdistribution</t>
  </si>
  <si>
    <t>Risque d'avoir trop de partenaires</t>
  </si>
  <si>
    <t xml:space="preserve">Recruitment plan </t>
  </si>
  <si>
    <t>Assure la cohérence de la couverture commerciale par les partenaires</t>
  </si>
  <si>
    <t>Total</t>
  </si>
  <si>
    <t xml:space="preserve">MESSAGES  FOR THE PARTNER VALUE PROPOSITION: </t>
  </si>
  <si>
    <t xml:space="preserve">ACTION PLAN: </t>
  </si>
  <si>
    <t>La Collaboration avec les ventes directes</t>
  </si>
  <si>
    <t>1° Enumérez les 5 difficultés majeures que vous rencontrez avec les commerciaux directs</t>
  </si>
  <si>
    <t>Ne voient pas la valeur de ce qu'apportent les partenaires (ex: les plans de compte ne l'intègrent pas)</t>
  </si>
  <si>
    <t>oui</t>
  </si>
  <si>
    <t>Non respect des engagements, du plan d'actions</t>
  </si>
  <si>
    <t>non</t>
  </si>
  <si>
    <t>Approche opportuniste du partenaire sur le projet</t>
  </si>
  <si>
    <t>parfois</t>
  </si>
  <si>
    <t>Process du choix du partenaire</t>
  </si>
  <si>
    <t xml:space="preserve">To be improved </t>
  </si>
  <si>
    <t>Ne pas être pris au sérieux</t>
  </si>
  <si>
    <t>Action directe chez le partenaire sans en informer l'allianceur</t>
  </si>
  <si>
    <t>Chasse gardée</t>
  </si>
  <si>
    <t>Pas intégré naturellement dans l'organisation commerciale directe</t>
  </si>
  <si>
    <t>To be improved / pas anticipation</t>
  </si>
  <si>
    <t>2° Enumérez les Difficultés que rencontrent vos alliances avec les commerciaux directs</t>
  </si>
  <si>
    <t>manque de transparence et manque d'équité</t>
  </si>
  <si>
    <t xml:space="preserve">régularité de la relation </t>
  </si>
  <si>
    <t xml:space="preserve">manque de communication sur le projet </t>
  </si>
  <si>
    <t>non formalisation et/ou non respect du plan d'actions</t>
  </si>
  <si>
    <t>pression commerciale de closing</t>
  </si>
  <si>
    <t>manque de soutien (ressources)</t>
  </si>
  <si>
    <t xml:space="preserve">3° Les Difficultés que rencontrent vos commerciaux directs avec vos alliances </t>
  </si>
  <si>
    <t>notion d'exclusivité</t>
  </si>
  <si>
    <t>Fuite d'informations</t>
  </si>
  <si>
    <t>Perte de contrôle vis-à-vis du client</t>
  </si>
  <si>
    <t>Critical</t>
  </si>
  <si>
    <t>Partenaire connait mal BORLAND (technique et organisation)</t>
  </si>
  <si>
    <t>Perception d'un partenaire qui pourrait être pris pour un concurrent</t>
  </si>
  <si>
    <t>4° Les principales raisons de ces conflits</t>
  </si>
  <si>
    <t>Mauvaise sélection du partenaire</t>
  </si>
  <si>
    <t>Responsabilité et définition des rôles</t>
  </si>
  <si>
    <t>Position du client final vis-à-vis de nous</t>
  </si>
  <si>
    <t>Non respect de l'éthique</t>
  </si>
  <si>
    <t>Non traitement d'un conflit</t>
  </si>
  <si>
    <t>Méconnaissance des stratégies respectives</t>
  </si>
  <si>
    <t>Manque de continuité dans la relation et dans les résultats</t>
  </si>
  <si>
    <t>critique</t>
  </si>
  <si>
    <t>5° Vos 5 recommandations pour améliorer la collaboration des commerciaux directs et des alliances sur les grands projets</t>
  </si>
  <si>
    <t>Mesurer le nombre de commerciaux qui travaillent avec des partenaires</t>
  </si>
  <si>
    <t xml:space="preserve">Choix collégial et raisonné du bon partenaire </t>
  </si>
  <si>
    <t>grands projets</t>
  </si>
  <si>
    <t>Communiquer notre cartographie et stratégie partenaire (Business Plan)</t>
  </si>
  <si>
    <t>critical ++++</t>
  </si>
  <si>
    <t>Mise en place et suivi d'un plan projet</t>
  </si>
  <si>
    <t>Communiquer sur les succès et sur le chiffre</t>
  </si>
  <si>
    <t xml:space="preserve"> +++</t>
  </si>
  <si>
    <t xml:space="preserve">Etre en amont sur les projets </t>
  </si>
  <si>
    <t>Mise en place de la sélection du partenaire</t>
  </si>
  <si>
    <t>Mise en place d'une charte de fonctionnement interne (engagement des managers)</t>
  </si>
  <si>
    <t xml:space="preserve"> ++</t>
  </si>
  <si>
    <t>6° Affecter les responsabilités durant le cycle de vente</t>
  </si>
  <si>
    <t>Direct Sales</t>
  </si>
  <si>
    <t>Partenaire Alliance</t>
  </si>
  <si>
    <t>Allianceur</t>
  </si>
  <si>
    <t>1° Génération de la demande</t>
  </si>
  <si>
    <t>Marketing</t>
  </si>
  <si>
    <t>Décalage cible Grands comptes et PME</t>
  </si>
  <si>
    <t>Détermination de la cible ( codes NAF )</t>
  </si>
  <si>
    <t>Création du message</t>
  </si>
  <si>
    <t>Choix de la database</t>
  </si>
  <si>
    <t>Phoning. Scipt d'appel / formation/ajustements …</t>
  </si>
  <si>
    <t>2° Gestion des leads</t>
  </si>
  <si>
    <t>qualification des leads</t>
  </si>
  <si>
    <t>Prbme leads SMB . Pollue les Allianceurs</t>
  </si>
  <si>
    <t>prioritisation des leads</t>
  </si>
  <si>
    <t>attribution des leads</t>
  </si>
  <si>
    <t>suivi des leads</t>
  </si>
  <si>
    <t>x</t>
  </si>
  <si>
    <t>3° Avant-vente</t>
  </si>
  <si>
    <t>Premier contact client</t>
  </si>
  <si>
    <t>Identication de ses besoins</t>
  </si>
  <si>
    <t>(x)</t>
  </si>
  <si>
    <t>Identication de son ecosystème</t>
  </si>
  <si>
    <t>Qualification des décideurs</t>
  </si>
  <si>
    <t>Choix du partenaire Alliance</t>
  </si>
  <si>
    <t>Contact du partenaire Alliance</t>
  </si>
  <si>
    <t>Conception de la solution conjointe</t>
  </si>
  <si>
    <t>Présentation de l'opportunité au partenaire</t>
  </si>
  <si>
    <t>Organiser Réunion projet avec l'Alliance</t>
  </si>
  <si>
    <t>Définition d'un project plan</t>
  </si>
  <si>
    <t>Désign de la solution conjointe</t>
  </si>
  <si>
    <t>Constitution d'une équipe projet</t>
  </si>
  <si>
    <t>Définition des responsabilités</t>
  </si>
  <si>
    <t>Définition des gains, risques, zones de conflit …</t>
  </si>
  <si>
    <t>Etablissement de l'architecture</t>
  </si>
  <si>
    <t>Etablissement de la proposition</t>
  </si>
  <si>
    <t>Soutenance</t>
  </si>
  <si>
    <t>Réalisation maquette</t>
  </si>
  <si>
    <t>Réalisation d'une Démonstration</t>
  </si>
  <si>
    <t>détermination des prix</t>
  </si>
  <si>
    <t>Montage Offre de financement</t>
  </si>
  <si>
    <t>validation de la proposition de la solution conjointe</t>
  </si>
  <si>
    <t>Mise à jour du pipe</t>
  </si>
  <si>
    <t xml:space="preserve">5° Vendre </t>
  </si>
  <si>
    <t>RV avec décideurs</t>
  </si>
  <si>
    <t>Négociation</t>
  </si>
  <si>
    <t>établissement du contrat</t>
  </si>
  <si>
    <t xml:space="preserve">signature </t>
  </si>
  <si>
    <t>bouclage du financement</t>
  </si>
  <si>
    <t>6° Livraison &amp; facturation</t>
  </si>
  <si>
    <t>ADV</t>
  </si>
  <si>
    <t>Gestion de la commande</t>
  </si>
  <si>
    <t>confirmation de la commande</t>
  </si>
  <si>
    <t>livraison</t>
  </si>
  <si>
    <t>facturation</t>
  </si>
  <si>
    <t>7° Installation</t>
  </si>
  <si>
    <t>établissement du plan d'installation</t>
  </si>
  <si>
    <t>inspection du site</t>
  </si>
  <si>
    <t>information du client</t>
  </si>
  <si>
    <t>déploiement multisites</t>
  </si>
  <si>
    <t>installation de l'équipement</t>
  </si>
  <si>
    <t>paramétrage</t>
  </si>
  <si>
    <t>formation du client</t>
  </si>
  <si>
    <t>gestion et suivi du projet</t>
  </si>
  <si>
    <t>1375€ la journée de consultant</t>
  </si>
  <si>
    <t>8° Maintenance / Support</t>
  </si>
  <si>
    <t>signature du contrat</t>
  </si>
  <si>
    <t>détermination des responsabilités</t>
  </si>
  <si>
    <t>procédures d'urgence</t>
  </si>
  <si>
    <t>9° Vendre les services annexes</t>
  </si>
  <si>
    <t>maintenance supplémentaire</t>
  </si>
  <si>
    <t xml:space="preserve">back up </t>
  </si>
  <si>
    <t>up selling et cross selling</t>
  </si>
  <si>
    <t>10° Capitalisation</t>
  </si>
  <si>
    <t>Mesure de la Satisfaction client</t>
  </si>
  <si>
    <t>Pas de process connu</t>
  </si>
  <si>
    <t>Réalisation success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</si>
</sst>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\ [$€]_-;\-* #,##0.00\ [$€]_-;_-* &quot;-&quot;??\ [$€]_-;_-@_-"/>
    <numFmt numFmtId="166" formatCode="0&quot; months&quot;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u/>
      <sz val="10"/>
      <color indexed="61"/>
      <name val="Arial"/>
      <family val="2"/>
    </font>
    <font>
      <b/>
      <sz val="12"/>
      <color indexed="61"/>
      <name val="Arial"/>
      <family val="2"/>
    </font>
    <font>
      <sz val="14"/>
      <name val="Arial"/>
      <family val="2"/>
    </font>
    <font>
      <b/>
      <sz val="14"/>
      <color indexed="9"/>
      <name val="Verdana"/>
      <family val="2"/>
    </font>
    <font>
      <b/>
      <sz val="16"/>
      <color indexed="9"/>
      <name val="Verdana"/>
      <family val="2"/>
    </font>
    <font>
      <b/>
      <sz val="11"/>
      <color indexed="8"/>
      <name val="Verdana"/>
      <family val="2"/>
    </font>
    <font>
      <sz val="16"/>
      <color indexed="8"/>
      <name val="Verdana"/>
      <family val="2"/>
    </font>
    <font>
      <b/>
      <sz val="18"/>
      <color indexed="8"/>
      <name val="Verdan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FF0000"/>
      <name val="Arial"/>
      <family val="2"/>
    </font>
    <font>
      <sz val="9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2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gray0625"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6"/>
      </patternFill>
    </fill>
    <fill>
      <patternFill patternType="gray125">
        <fgColor indexed="26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ck">
        <color indexed="10"/>
      </left>
      <right style="dashed">
        <color indexed="10"/>
      </right>
      <top/>
      <bottom/>
      <diagonal/>
    </border>
    <border>
      <left style="dashed">
        <color indexed="10"/>
      </left>
      <right style="dashed">
        <color indexed="10"/>
      </right>
      <top/>
      <bottom/>
      <diagonal/>
    </border>
    <border>
      <left style="dashed">
        <color indexed="10"/>
      </left>
      <right style="thick">
        <color indexed="10"/>
      </right>
      <top/>
      <bottom/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thick">
        <color indexed="10"/>
      </left>
      <right/>
      <top style="hair">
        <color indexed="10"/>
      </top>
      <bottom style="hair">
        <color indexed="10"/>
      </bottom>
      <diagonal/>
    </border>
    <border>
      <left style="thick">
        <color indexed="17"/>
      </left>
      <right style="medium">
        <color indexed="9"/>
      </right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medium">
        <color indexed="9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ck">
        <color indexed="17"/>
      </right>
      <top style="thin">
        <color indexed="17"/>
      </top>
      <bottom style="thin">
        <color indexed="17"/>
      </bottom>
      <diagonal/>
    </border>
    <border>
      <left/>
      <right style="thick">
        <color indexed="10"/>
      </right>
      <top style="dashed">
        <color indexed="10"/>
      </top>
      <bottom style="dashed">
        <color indexed="10"/>
      </bottom>
      <diagonal/>
    </border>
    <border>
      <left style="thick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thick">
        <color indexed="10"/>
      </right>
      <top style="dashed">
        <color indexed="10"/>
      </top>
      <bottom style="dashed">
        <color indexed="10"/>
      </bottom>
      <diagonal/>
    </border>
    <border>
      <left style="thin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 style="dashed">
        <color indexed="10"/>
      </top>
      <bottom/>
      <diagonal/>
    </border>
    <border>
      <left style="thick">
        <color indexed="17"/>
      </left>
      <right style="medium">
        <color indexed="9"/>
      </right>
      <top style="thin">
        <color indexed="17"/>
      </top>
      <bottom style="thick">
        <color indexed="17"/>
      </bottom>
      <diagonal/>
    </border>
    <border>
      <left/>
      <right style="thin">
        <color indexed="10"/>
      </right>
      <top style="thick">
        <color indexed="10"/>
      </top>
      <bottom/>
      <diagonal/>
    </border>
    <border>
      <left/>
      <right style="thin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9"/>
      </left>
      <right/>
      <top style="thin">
        <color indexed="17"/>
      </top>
      <bottom style="thin">
        <color indexed="17"/>
      </bottom>
      <diagonal/>
    </border>
    <border>
      <left style="medium">
        <color indexed="9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 style="medium">
        <color indexed="9"/>
      </left>
      <right/>
      <top style="thin">
        <color indexed="17"/>
      </top>
      <bottom style="thick">
        <color indexed="17"/>
      </bottom>
      <diagonal/>
    </border>
    <border>
      <left/>
      <right/>
      <top style="thin">
        <color indexed="17"/>
      </top>
      <bottom style="thick">
        <color indexed="17"/>
      </bottom>
      <diagonal/>
    </border>
    <border>
      <left/>
      <right style="thick">
        <color indexed="17"/>
      </right>
      <top style="thin">
        <color indexed="17"/>
      </top>
      <bottom style="thick">
        <color indexed="17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/>
      <top style="dotted">
        <color rgb="FFC00000"/>
      </top>
      <bottom style="dotted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/>
      <right style="thick">
        <color rgb="FFC00000"/>
      </right>
      <top style="dotted">
        <color rgb="FFC00000"/>
      </top>
      <bottom style="dotted">
        <color rgb="FFC00000"/>
      </bottom>
      <diagonal/>
    </border>
    <border>
      <left style="thick">
        <color rgb="FFC00000"/>
      </left>
      <right style="thick">
        <color rgb="FFC00000"/>
      </right>
      <top style="dotted">
        <color rgb="FFC00000"/>
      </top>
      <bottom style="dotted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dashed">
        <color rgb="FFC00000"/>
      </right>
      <top style="thick">
        <color rgb="FFC00000"/>
      </top>
      <bottom style="dashed">
        <color rgb="FFC00000"/>
      </bottom>
      <diagonal/>
    </border>
    <border>
      <left style="dashed">
        <color rgb="FFC00000"/>
      </left>
      <right style="dashed">
        <color rgb="FFC00000"/>
      </right>
      <top style="thick">
        <color rgb="FFC00000"/>
      </top>
      <bottom style="dashed">
        <color rgb="FFC00000"/>
      </bottom>
      <diagonal/>
    </border>
    <border>
      <left style="dashed">
        <color rgb="FFC00000"/>
      </left>
      <right style="thick">
        <color rgb="FFC00000"/>
      </right>
      <top style="thick">
        <color rgb="FFC00000"/>
      </top>
      <bottom style="dashed">
        <color rgb="FFC00000"/>
      </bottom>
      <diagonal/>
    </border>
    <border>
      <left style="thick">
        <color rgb="FFC00000"/>
      </left>
      <right style="dashed">
        <color rgb="FFC00000"/>
      </right>
      <top style="dashed">
        <color rgb="FFC00000"/>
      </top>
      <bottom style="thick">
        <color rgb="FFC00000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thick">
        <color rgb="FFC00000"/>
      </bottom>
      <diagonal/>
    </border>
    <border>
      <left style="dashed">
        <color rgb="FFC00000"/>
      </left>
      <right style="thick">
        <color rgb="FFC00000"/>
      </right>
      <top style="dashed">
        <color rgb="FFC00000"/>
      </top>
      <bottom style="thick">
        <color rgb="FFC00000"/>
      </bottom>
      <diagonal/>
    </border>
    <border>
      <left/>
      <right/>
      <top style="hair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medium">
        <color indexed="10"/>
      </right>
      <top/>
      <bottom style="thick">
        <color indexed="10"/>
      </bottom>
      <diagonal/>
    </border>
    <border>
      <left style="medium">
        <color indexed="10"/>
      </left>
      <right style="medium">
        <color indexed="10"/>
      </right>
      <top/>
      <bottom style="thick">
        <color indexed="10"/>
      </bottom>
      <diagonal/>
    </border>
  </borders>
  <cellStyleXfs count="39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1" applyNumberFormat="0" applyAlignment="0" applyProtection="0"/>
    <xf numFmtId="0" fontId="15" fillId="17" borderId="3" applyNumberFormat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18" borderId="4" applyNumberFormat="0" applyFont="0" applyAlignment="0" applyProtection="0"/>
    <xf numFmtId="0" fontId="11" fillId="18" borderId="4" applyNumberFormat="0" applyFont="0" applyAlignment="0" applyProtection="0"/>
    <xf numFmtId="0" fontId="25" fillId="16" borderId="8" applyNumberFormat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95">
    <xf numFmtId="0" fontId="0" fillId="0" borderId="0" xfId="0"/>
    <xf numFmtId="0" fontId="1" fillId="0" borderId="0" xfId="67"/>
    <xf numFmtId="0" fontId="1" fillId="20" borderId="0" xfId="67" applyFill="1" applyAlignment="1">
      <alignment vertical="center"/>
    </xf>
    <xf numFmtId="0" fontId="1" fillId="20" borderId="0" xfId="67" applyFill="1" applyAlignment="1">
      <alignment horizontal="center" vertical="center"/>
    </xf>
    <xf numFmtId="0" fontId="1" fillId="0" borderId="0" xfId="67" applyAlignment="1">
      <alignment horizontal="center"/>
    </xf>
    <xf numFmtId="0" fontId="3" fillId="0" borderId="9" xfId="67" applyFont="1" applyBorder="1"/>
    <xf numFmtId="0" fontId="1" fillId="0" borderId="10" xfId="67" applyBorder="1"/>
    <xf numFmtId="0" fontId="1" fillId="0" borderId="11" xfId="67" applyBorder="1"/>
    <xf numFmtId="0" fontId="1" fillId="0" borderId="12" xfId="67" applyBorder="1" applyAlignment="1">
      <alignment horizontal="center"/>
    </xf>
    <xf numFmtId="0" fontId="1" fillId="0" borderId="13" xfId="67" applyBorder="1" applyAlignment="1">
      <alignment horizontal="center"/>
    </xf>
    <xf numFmtId="0" fontId="1" fillId="0" borderId="14" xfId="67" applyBorder="1" applyAlignment="1">
      <alignment horizontal="center"/>
    </xf>
    <xf numFmtId="0" fontId="1" fillId="0" borderId="15" xfId="67" applyBorder="1"/>
    <xf numFmtId="0" fontId="1" fillId="0" borderId="0" xfId="67" applyAlignment="1">
      <alignment horizontal="center" vertical="center" wrapText="1"/>
    </xf>
    <xf numFmtId="0" fontId="1" fillId="0" borderId="16" xfId="67" applyBorder="1"/>
    <xf numFmtId="0" fontId="1" fillId="0" borderId="17" xfId="67" applyBorder="1"/>
    <xf numFmtId="0" fontId="1" fillId="0" borderId="18" xfId="67" applyBorder="1"/>
    <xf numFmtId="0" fontId="1" fillId="0" borderId="19" xfId="67" applyBorder="1" applyAlignment="1">
      <alignment horizontal="center"/>
    </xf>
    <xf numFmtId="0" fontId="1" fillId="0" borderId="20" xfId="67" applyBorder="1" applyAlignment="1">
      <alignment horizontal="center"/>
    </xf>
    <xf numFmtId="0" fontId="1" fillId="0" borderId="21" xfId="67" applyBorder="1" applyAlignment="1">
      <alignment horizontal="center"/>
    </xf>
    <xf numFmtId="0" fontId="1" fillId="0" borderId="22" xfId="67" applyBorder="1"/>
    <xf numFmtId="0" fontId="1" fillId="0" borderId="23" xfId="67" applyBorder="1"/>
    <xf numFmtId="0" fontId="1" fillId="0" borderId="0" xfId="67" applyBorder="1"/>
    <xf numFmtId="0" fontId="1" fillId="0" borderId="24" xfId="67" applyBorder="1"/>
    <xf numFmtId="0" fontId="1" fillId="0" borderId="25" xfId="67" applyBorder="1" applyAlignment="1">
      <alignment horizontal="center"/>
    </xf>
    <xf numFmtId="0" fontId="1" fillId="0" borderId="26" xfId="67" applyBorder="1" applyAlignment="1">
      <alignment horizontal="center"/>
    </xf>
    <xf numFmtId="0" fontId="1" fillId="0" borderId="27" xfId="67" applyBorder="1" applyAlignment="1">
      <alignment horizontal="center"/>
    </xf>
    <xf numFmtId="0" fontId="1" fillId="0" borderId="28" xfId="67" applyBorder="1"/>
    <xf numFmtId="0" fontId="5" fillId="0" borderId="23" xfId="67" applyFont="1" applyBorder="1"/>
    <xf numFmtId="0" fontId="6" fillId="0" borderId="0" xfId="67" applyFont="1" applyBorder="1"/>
    <xf numFmtId="0" fontId="6" fillId="0" borderId="24" xfId="67" applyFont="1" applyBorder="1"/>
    <xf numFmtId="0" fontId="49" fillId="0" borderId="24" xfId="67" applyFont="1" applyBorder="1"/>
    <xf numFmtId="0" fontId="1" fillId="0" borderId="0" xfId="67" applyFill="1" applyBorder="1" applyAlignment="1">
      <alignment vertical="center"/>
    </xf>
    <xf numFmtId="0" fontId="1" fillId="0" borderId="24" xfId="67" applyFill="1" applyBorder="1" applyAlignment="1">
      <alignment vertical="center"/>
    </xf>
    <xf numFmtId="0" fontId="1" fillId="0" borderId="25" xfId="67" applyFill="1" applyBorder="1" applyAlignment="1">
      <alignment horizontal="center"/>
    </xf>
    <xf numFmtId="0" fontId="1" fillId="0" borderId="26" xfId="67" applyFill="1" applyBorder="1" applyAlignment="1">
      <alignment horizontal="center"/>
    </xf>
    <xf numFmtId="0" fontId="1" fillId="0" borderId="27" xfId="67" applyFill="1" applyBorder="1" applyAlignment="1">
      <alignment horizontal="center"/>
    </xf>
    <xf numFmtId="0" fontId="1" fillId="0" borderId="28" xfId="67" applyFill="1" applyBorder="1"/>
    <xf numFmtId="0" fontId="5" fillId="0" borderId="0" xfId="67" applyFont="1" applyBorder="1"/>
    <xf numFmtId="0" fontId="5" fillId="0" borderId="24" xfId="67" applyFont="1" applyBorder="1"/>
    <xf numFmtId="0" fontId="1" fillId="29" borderId="28" xfId="67" applyFill="1" applyBorder="1"/>
    <xf numFmtId="9" fontId="1" fillId="0" borderId="26" xfId="389" applyBorder="1" applyAlignment="1">
      <alignment horizontal="center"/>
    </xf>
    <xf numFmtId="0" fontId="1" fillId="0" borderId="25" xfId="67" applyBorder="1" applyAlignment="1">
      <alignment horizontal="center" vertical="center"/>
    </xf>
    <xf numFmtId="0" fontId="1" fillId="0" borderId="26" xfId="67" applyBorder="1" applyAlignment="1">
      <alignment horizontal="center" vertical="center"/>
    </xf>
    <xf numFmtId="0" fontId="1" fillId="0" borderId="27" xfId="67" applyBorder="1" applyAlignment="1">
      <alignment horizontal="center" vertical="center"/>
    </xf>
    <xf numFmtId="0" fontId="1" fillId="0" borderId="0" xfId="67" applyAlignment="1">
      <alignment vertical="center"/>
    </xf>
    <xf numFmtId="9" fontId="1" fillId="0" borderId="25" xfId="389" applyBorder="1" applyAlignment="1">
      <alignment horizontal="center"/>
    </xf>
    <xf numFmtId="0" fontId="1" fillId="0" borderId="25" xfId="67" applyNumberFormat="1" applyBorder="1" applyAlignment="1">
      <alignment horizontal="center"/>
    </xf>
    <xf numFmtId="0" fontId="1" fillId="0" borderId="26" xfId="67" quotePrefix="1" applyNumberFormat="1" applyBorder="1" applyAlignment="1">
      <alignment horizontal="center"/>
    </xf>
    <xf numFmtId="0" fontId="1" fillId="0" borderId="29" xfId="389" applyNumberFormat="1" applyBorder="1" applyAlignment="1">
      <alignment horizontal="center"/>
    </xf>
    <xf numFmtId="0" fontId="1" fillId="0" borderId="24" xfId="67" applyBorder="1" applyAlignment="1">
      <alignment horizontal="center"/>
    </xf>
    <xf numFmtId="1" fontId="1" fillId="0" borderId="29" xfId="389" applyNumberFormat="1" applyBorder="1" applyAlignment="1">
      <alignment horizontal="center"/>
    </xf>
    <xf numFmtId="1" fontId="1" fillId="30" borderId="29" xfId="389" applyNumberFormat="1" applyFill="1" applyBorder="1" applyAlignment="1">
      <alignment horizontal="center"/>
    </xf>
    <xf numFmtId="9" fontId="1" fillId="0" borderId="26" xfId="67" applyNumberFormat="1" applyBorder="1" applyAlignment="1">
      <alignment horizontal="center" vertical="center"/>
    </xf>
    <xf numFmtId="9" fontId="1" fillId="0" borderId="27" xfId="67" applyNumberFormat="1" applyBorder="1" applyAlignment="1">
      <alignment horizontal="center" vertical="center"/>
    </xf>
    <xf numFmtId="0" fontId="1" fillId="0" borderId="28" xfId="67" applyBorder="1" applyAlignment="1">
      <alignment horizontal="left" vertical="center" wrapText="1"/>
    </xf>
    <xf numFmtId="0" fontId="1" fillId="0" borderId="0" xfId="67" applyAlignment="1">
      <alignment horizontal="left" vertical="center"/>
    </xf>
    <xf numFmtId="0" fontId="1" fillId="0" borderId="28" xfId="67" applyBorder="1" applyAlignment="1">
      <alignment horizontal="left" vertical="center"/>
    </xf>
    <xf numFmtId="1" fontId="1" fillId="0" borderId="30" xfId="67" applyNumberFormat="1" applyBorder="1" applyAlignment="1">
      <alignment horizontal="center"/>
    </xf>
    <xf numFmtId="1" fontId="1" fillId="0" borderId="31" xfId="67" applyNumberFormat="1" applyBorder="1" applyAlignment="1">
      <alignment horizontal="center"/>
    </xf>
    <xf numFmtId="1" fontId="1" fillId="0" borderId="32" xfId="67" applyNumberFormat="1" applyBorder="1" applyAlignment="1">
      <alignment horizontal="center"/>
    </xf>
    <xf numFmtId="2" fontId="1" fillId="0" borderId="25" xfId="67" applyNumberFormat="1" applyBorder="1" applyAlignment="1">
      <alignment horizontal="center"/>
    </xf>
    <xf numFmtId="2" fontId="1" fillId="0" borderId="26" xfId="67" applyNumberFormat="1" applyBorder="1" applyAlignment="1">
      <alignment horizontal="center"/>
    </xf>
    <xf numFmtId="2" fontId="1" fillId="0" borderId="27" xfId="67" applyNumberFormat="1" applyBorder="1" applyAlignment="1">
      <alignment horizontal="center"/>
    </xf>
    <xf numFmtId="1" fontId="1" fillId="0" borderId="25" xfId="67" applyNumberFormat="1" applyFill="1" applyBorder="1" applyAlignment="1">
      <alignment horizontal="center"/>
    </xf>
    <xf numFmtId="1" fontId="1" fillId="0" borderId="26" xfId="67" applyNumberFormat="1" applyFill="1" applyBorder="1" applyAlignment="1">
      <alignment horizontal="center"/>
    </xf>
    <xf numFmtId="1" fontId="1" fillId="0" borderId="27" xfId="67" applyNumberFormat="1" applyFill="1" applyBorder="1" applyAlignment="1">
      <alignment horizontal="center"/>
    </xf>
    <xf numFmtId="9" fontId="1" fillId="0" borderId="25" xfId="389" applyBorder="1" applyAlignment="1">
      <alignment horizontal="center" vertical="center"/>
    </xf>
    <xf numFmtId="9" fontId="1" fillId="0" borderId="26" xfId="389" applyBorder="1" applyAlignment="1">
      <alignment horizontal="center" vertical="center"/>
    </xf>
    <xf numFmtId="9" fontId="1" fillId="0" borderId="27" xfId="389" applyBorder="1" applyAlignment="1">
      <alignment horizontal="center" vertical="center"/>
    </xf>
    <xf numFmtId="0" fontId="1" fillId="0" borderId="28" xfId="67" applyFill="1" applyBorder="1" applyAlignment="1">
      <alignment vertical="center"/>
    </xf>
    <xf numFmtId="0" fontId="1" fillId="30" borderId="0" xfId="67" applyFill="1"/>
    <xf numFmtId="0" fontId="5" fillId="0" borderId="23" xfId="67" applyFont="1" applyBorder="1" applyAlignment="1">
      <alignment vertical="center" wrapText="1"/>
    </xf>
    <xf numFmtId="0" fontId="5" fillId="0" borderId="24" xfId="67" applyFont="1" applyBorder="1" applyAlignment="1">
      <alignment vertical="center" wrapText="1"/>
    </xf>
    <xf numFmtId="1" fontId="1" fillId="0" borderId="24" xfId="67" applyNumberFormat="1" applyBorder="1" applyAlignment="1">
      <alignment horizontal="center"/>
    </xf>
    <xf numFmtId="0" fontId="5" fillId="0" borderId="23" xfId="67" applyFont="1" applyBorder="1" applyAlignment="1">
      <alignment horizontal="center" vertical="center" wrapText="1"/>
    </xf>
    <xf numFmtId="0" fontId="5" fillId="0" borderId="23" xfId="67" applyFont="1" applyBorder="1" applyAlignment="1">
      <alignment horizontal="left" vertical="top" wrapText="1"/>
    </xf>
    <xf numFmtId="0" fontId="5" fillId="0" borderId="0" xfId="67" applyFont="1" applyBorder="1" applyAlignment="1">
      <alignment horizontal="left" vertical="top" wrapText="1"/>
    </xf>
    <xf numFmtId="0" fontId="5" fillId="0" borderId="24" xfId="67" applyFont="1" applyBorder="1" applyAlignment="1">
      <alignment horizontal="left" vertical="top" wrapText="1"/>
    </xf>
    <xf numFmtId="0" fontId="1" fillId="0" borderId="24" xfId="67" applyBorder="1" applyAlignment="1">
      <alignment vertical="center" wrapText="1"/>
    </xf>
    <xf numFmtId="0" fontId="29" fillId="20" borderId="0" xfId="67" applyFont="1" applyFill="1" applyAlignment="1">
      <alignment vertical="center"/>
    </xf>
    <xf numFmtId="0" fontId="3" fillId="29" borderId="0" xfId="67" applyFont="1" applyFill="1" applyAlignment="1">
      <alignment vertical="center"/>
    </xf>
    <xf numFmtId="0" fontId="28" fillId="1" borderId="0" xfId="67" applyFont="1" applyFill="1" applyAlignment="1">
      <alignment vertical="center"/>
    </xf>
    <xf numFmtId="0" fontId="2" fillId="1" borderId="0" xfId="67" applyFont="1" applyFill="1" applyAlignment="1">
      <alignment vertical="center"/>
    </xf>
    <xf numFmtId="0" fontId="1" fillId="1" borderId="0" xfId="67" applyFill="1" applyAlignment="1">
      <alignment vertical="center"/>
    </xf>
    <xf numFmtId="0" fontId="1" fillId="0" borderId="0" xfId="67" applyFill="1" applyAlignment="1">
      <alignment vertical="center"/>
    </xf>
    <xf numFmtId="0" fontId="3" fillId="0" borderId="0" xfId="67" applyFont="1" applyFill="1" applyAlignment="1">
      <alignment vertical="center"/>
    </xf>
    <xf numFmtId="0" fontId="28" fillId="0" borderId="0" xfId="67" applyFont="1" applyFill="1" applyAlignment="1">
      <alignment vertical="center"/>
    </xf>
    <xf numFmtId="0" fontId="2" fillId="0" borderId="0" xfId="67" applyFont="1" applyFill="1" applyAlignment="1">
      <alignment vertical="center"/>
    </xf>
    <xf numFmtId="0" fontId="3" fillId="0" borderId="0" xfId="67" applyFont="1"/>
    <xf numFmtId="0" fontId="30" fillId="20" borderId="9" xfId="67" applyFont="1" applyFill="1" applyBorder="1"/>
    <xf numFmtId="0" fontId="31" fillId="20" borderId="10" xfId="67" applyFont="1" applyFill="1" applyBorder="1"/>
    <xf numFmtId="0" fontId="1" fillId="20" borderId="10" xfId="67" applyFill="1" applyBorder="1"/>
    <xf numFmtId="0" fontId="1" fillId="20" borderId="23" xfId="67" applyFont="1" applyFill="1" applyBorder="1"/>
    <xf numFmtId="0" fontId="1" fillId="20" borderId="0" xfId="67" applyFill="1" applyBorder="1"/>
    <xf numFmtId="0" fontId="1" fillId="20" borderId="0" xfId="67" applyFont="1" applyFill="1" applyBorder="1"/>
    <xf numFmtId="0" fontId="3" fillId="20" borderId="0" xfId="67" applyFont="1" applyFill="1" applyBorder="1"/>
    <xf numFmtId="0" fontId="1" fillId="30" borderId="33" xfId="67" applyFill="1" applyBorder="1"/>
    <xf numFmtId="0" fontId="1" fillId="31" borderId="34" xfId="67" applyFill="1" applyBorder="1"/>
    <xf numFmtId="0" fontId="1" fillId="31" borderId="33" xfId="67" applyFill="1" applyBorder="1"/>
    <xf numFmtId="0" fontId="30" fillId="20" borderId="23" xfId="67" applyFont="1" applyFill="1" applyBorder="1"/>
    <xf numFmtId="0" fontId="1" fillId="29" borderId="33" xfId="67" applyFill="1" applyBorder="1"/>
    <xf numFmtId="0" fontId="1" fillId="29" borderId="17" xfId="67" applyFill="1" applyBorder="1"/>
    <xf numFmtId="0" fontId="32" fillId="0" borderId="0" xfId="67" applyFont="1"/>
    <xf numFmtId="0" fontId="33" fillId="0" borderId="0" xfId="67" applyFont="1"/>
    <xf numFmtId="0" fontId="30" fillId="0" borderId="0" xfId="67" applyFont="1"/>
    <xf numFmtId="0" fontId="30" fillId="0" borderId="0" xfId="67" applyFont="1" applyFill="1"/>
    <xf numFmtId="0" fontId="46" fillId="0" borderId="0" xfId="103"/>
    <xf numFmtId="0" fontId="35" fillId="23" borderId="35" xfId="103" applyFont="1" applyFill="1" applyBorder="1" applyAlignment="1">
      <alignment horizontal="center" vertical="center" wrapText="1"/>
    </xf>
    <xf numFmtId="0" fontId="36" fillId="24" borderId="36" xfId="103" applyFont="1" applyFill="1" applyBorder="1" applyAlignment="1">
      <alignment horizontal="center" vertical="center" wrapText="1" readingOrder="1"/>
    </xf>
    <xf numFmtId="0" fontId="37" fillId="32" borderId="37" xfId="103" applyFont="1" applyFill="1" applyBorder="1" applyAlignment="1">
      <alignment horizontal="center" vertical="center" wrapText="1" readingOrder="1"/>
    </xf>
    <xf numFmtId="0" fontId="39" fillId="0" borderId="0" xfId="103" applyFont="1" applyFill="1" applyBorder="1" applyAlignment="1">
      <alignment horizontal="center" vertical="center" wrapText="1" readingOrder="1"/>
    </xf>
    <xf numFmtId="0" fontId="39" fillId="33" borderId="38" xfId="103" applyFont="1" applyFill="1" applyBorder="1" applyAlignment="1">
      <alignment horizontal="center" vertical="center" wrapText="1" readingOrder="1"/>
    </xf>
    <xf numFmtId="166" fontId="38" fillId="33" borderId="39" xfId="103" applyNumberFormat="1" applyFont="1" applyFill="1" applyBorder="1" applyAlignment="1">
      <alignment horizontal="center" vertical="center" wrapText="1" readingOrder="1"/>
    </xf>
    <xf numFmtId="166" fontId="38" fillId="33" borderId="40" xfId="103" applyNumberFormat="1" applyFont="1" applyFill="1" applyBorder="1" applyAlignment="1">
      <alignment horizontal="center" vertical="center" wrapText="1" readingOrder="1"/>
    </xf>
    <xf numFmtId="0" fontId="46" fillId="0" borderId="0" xfId="103" applyBorder="1"/>
    <xf numFmtId="0" fontId="32" fillId="29" borderId="0" xfId="67" applyFont="1" applyFill="1"/>
    <xf numFmtId="0" fontId="32" fillId="29" borderId="0" xfId="67" applyFont="1" applyFill="1" applyAlignment="1">
      <alignment horizontal="center"/>
    </xf>
    <xf numFmtId="0" fontId="1" fillId="0" borderId="11" xfId="67" applyBorder="1" applyAlignment="1">
      <alignment horizontal="center"/>
    </xf>
    <xf numFmtId="0" fontId="1" fillId="0" borderId="18" xfId="67" applyBorder="1" applyAlignment="1">
      <alignment horizontal="center"/>
    </xf>
    <xf numFmtId="0" fontId="1" fillId="0" borderId="24" xfId="67" applyFill="1" applyBorder="1" applyAlignment="1">
      <alignment horizontal="center"/>
    </xf>
    <xf numFmtId="9" fontId="1" fillId="0" borderId="0" xfId="389" applyBorder="1" applyAlignment="1">
      <alignment horizontal="center"/>
    </xf>
    <xf numFmtId="0" fontId="1" fillId="0" borderId="24" xfId="67" applyBorder="1" applyAlignment="1">
      <alignment horizontal="center" vertical="center"/>
    </xf>
    <xf numFmtId="9" fontId="1" fillId="0" borderId="24" xfId="67" applyNumberFormat="1" applyBorder="1" applyAlignment="1">
      <alignment horizontal="center" vertical="center"/>
    </xf>
    <xf numFmtId="1" fontId="1" fillId="0" borderId="24" xfId="67" applyNumberFormat="1" applyFill="1" applyBorder="1" applyAlignment="1">
      <alignment horizontal="center"/>
    </xf>
    <xf numFmtId="9" fontId="1" fillId="0" borderId="24" xfId="389" applyBorder="1" applyAlignment="1">
      <alignment horizontal="center" vertical="center"/>
    </xf>
    <xf numFmtId="0" fontId="50" fillId="0" borderId="41" xfId="67" applyFont="1" applyBorder="1" applyAlignment="1">
      <alignment horizontal="center"/>
    </xf>
    <xf numFmtId="0" fontId="1" fillId="34" borderId="24" xfId="67" applyFill="1" applyBorder="1" applyAlignment="1">
      <alignment horizontal="center"/>
    </xf>
    <xf numFmtId="0" fontId="1" fillId="35" borderId="24" xfId="67" applyFill="1" applyBorder="1" applyAlignment="1">
      <alignment horizontal="center"/>
    </xf>
    <xf numFmtId="0" fontId="1" fillId="36" borderId="24" xfId="67" applyFill="1" applyBorder="1" applyAlignment="1">
      <alignment horizontal="center"/>
    </xf>
    <xf numFmtId="0" fontId="1" fillId="37" borderId="24" xfId="67" applyFill="1" applyBorder="1" applyAlignment="1">
      <alignment horizontal="center"/>
    </xf>
    <xf numFmtId="0" fontId="49" fillId="34" borderId="42" xfId="67" applyFont="1" applyFill="1" applyBorder="1" applyAlignment="1">
      <alignment horizontal="center"/>
    </xf>
    <xf numFmtId="0" fontId="49" fillId="37" borderId="43" xfId="67" applyFont="1" applyFill="1" applyBorder="1" applyAlignment="1">
      <alignment horizontal="center"/>
    </xf>
    <xf numFmtId="0" fontId="49" fillId="34" borderId="43" xfId="67" applyFont="1" applyFill="1" applyBorder="1" applyAlignment="1">
      <alignment horizontal="center"/>
    </xf>
    <xf numFmtId="0" fontId="49" fillId="34" borderId="44" xfId="67" applyFont="1" applyFill="1" applyBorder="1" applyAlignment="1">
      <alignment horizontal="center"/>
    </xf>
    <xf numFmtId="9" fontId="1" fillId="36" borderId="25" xfId="389" applyFill="1" applyBorder="1" applyAlignment="1">
      <alignment horizontal="center"/>
    </xf>
    <xf numFmtId="9" fontId="1" fillId="37" borderId="25" xfId="389" applyFill="1" applyBorder="1" applyAlignment="1">
      <alignment horizontal="center"/>
    </xf>
    <xf numFmtId="9" fontId="1" fillId="34" borderId="25" xfId="389" applyFill="1" applyBorder="1" applyAlignment="1">
      <alignment horizontal="center"/>
    </xf>
    <xf numFmtId="9" fontId="1" fillId="0" borderId="29" xfId="389" applyBorder="1" applyAlignment="1">
      <alignment horizontal="center"/>
    </xf>
    <xf numFmtId="0" fontId="1" fillId="37" borderId="25" xfId="67" applyFill="1" applyBorder="1" applyAlignment="1">
      <alignment horizontal="center"/>
    </xf>
    <xf numFmtId="9" fontId="1" fillId="36" borderId="26" xfId="389" applyFill="1" applyBorder="1" applyAlignment="1">
      <alignment horizontal="center"/>
    </xf>
    <xf numFmtId="9" fontId="1" fillId="34" borderId="26" xfId="389" applyFill="1" applyBorder="1" applyAlignment="1">
      <alignment horizontal="center"/>
    </xf>
    <xf numFmtId="0" fontId="1" fillId="37" borderId="26" xfId="67" applyFill="1" applyBorder="1" applyAlignment="1">
      <alignment horizontal="center"/>
    </xf>
    <xf numFmtId="9" fontId="1" fillId="34" borderId="45" xfId="389" applyFill="1" applyBorder="1" applyAlignment="1">
      <alignment horizontal="center"/>
    </xf>
    <xf numFmtId="9" fontId="1" fillId="0" borderId="29" xfId="389" applyFill="1" applyBorder="1" applyAlignment="1">
      <alignment horizontal="center"/>
    </xf>
    <xf numFmtId="9" fontId="1" fillId="0" borderId="26" xfId="389" applyFill="1" applyBorder="1" applyAlignment="1">
      <alignment horizontal="center"/>
    </xf>
    <xf numFmtId="9" fontId="1" fillId="0" borderId="45" xfId="389" applyFill="1" applyBorder="1" applyAlignment="1">
      <alignment horizontal="center"/>
    </xf>
    <xf numFmtId="0" fontId="1" fillId="0" borderId="45" xfId="67" applyBorder="1" applyAlignment="1">
      <alignment horizontal="center"/>
    </xf>
    <xf numFmtId="0" fontId="1" fillId="0" borderId="45" xfId="67" applyFill="1" applyBorder="1" applyAlignment="1">
      <alignment horizontal="center"/>
    </xf>
    <xf numFmtId="9" fontId="1" fillId="36" borderId="23" xfId="389" applyFill="1" applyBorder="1" applyAlignment="1">
      <alignment horizontal="center"/>
    </xf>
    <xf numFmtId="9" fontId="1" fillId="34" borderId="23" xfId="389" applyFill="1" applyBorder="1" applyAlignment="1">
      <alignment horizontal="center"/>
    </xf>
    <xf numFmtId="0" fontId="1" fillId="37" borderId="45" xfId="67" applyFill="1" applyBorder="1" applyAlignment="1">
      <alignment horizontal="center"/>
    </xf>
    <xf numFmtId="0" fontId="1" fillId="0" borderId="46" xfId="67" applyBorder="1" applyAlignment="1">
      <alignment horizontal="center"/>
    </xf>
    <xf numFmtId="0" fontId="1" fillId="0" borderId="28" xfId="67" applyFill="1" applyBorder="1" applyAlignment="1">
      <alignment horizontal="center"/>
    </xf>
    <xf numFmtId="0" fontId="1" fillId="0" borderId="28" xfId="67" applyBorder="1" applyAlignment="1">
      <alignment horizontal="center"/>
    </xf>
    <xf numFmtId="9" fontId="1" fillId="0" borderId="28" xfId="67" applyNumberFormat="1" applyBorder="1" applyAlignment="1">
      <alignment horizontal="center"/>
    </xf>
    <xf numFmtId="9" fontId="1" fillId="0" borderId="28" xfId="389" applyBorder="1" applyAlignment="1">
      <alignment horizontal="center"/>
    </xf>
    <xf numFmtId="0" fontId="1" fillId="0" borderId="28" xfId="67" applyBorder="1" applyAlignment="1">
      <alignment horizontal="center" vertical="center"/>
    </xf>
    <xf numFmtId="164" fontId="1" fillId="0" borderId="28" xfId="67" applyNumberFormat="1" applyBorder="1" applyAlignment="1">
      <alignment horizontal="center"/>
    </xf>
    <xf numFmtId="1" fontId="1" fillId="0" borderId="28" xfId="389" applyNumberFormat="1" applyBorder="1" applyAlignment="1">
      <alignment horizontal="center"/>
    </xf>
    <xf numFmtId="9" fontId="1" fillId="0" borderId="28" xfId="67" applyNumberFormat="1" applyBorder="1" applyAlignment="1">
      <alignment horizontal="center" vertical="center"/>
    </xf>
    <xf numFmtId="0" fontId="1" fillId="0" borderId="30" xfId="67" applyBorder="1" applyAlignment="1">
      <alignment horizontal="center" vertical="center"/>
    </xf>
    <xf numFmtId="0" fontId="1" fillId="0" borderId="31" xfId="67" applyBorder="1" applyAlignment="1">
      <alignment horizontal="center" vertical="center"/>
    </xf>
    <xf numFmtId="0" fontId="1" fillId="0" borderId="32" xfId="67" applyBorder="1" applyAlignment="1">
      <alignment horizontal="center" vertical="center"/>
    </xf>
    <xf numFmtId="9" fontId="1" fillId="0" borderId="30" xfId="389" applyFill="1" applyBorder="1" applyAlignment="1">
      <alignment horizontal="center" vertical="center"/>
    </xf>
    <xf numFmtId="9" fontId="1" fillId="0" borderId="31" xfId="389" applyFill="1" applyBorder="1" applyAlignment="1">
      <alignment horizontal="center" vertical="center"/>
    </xf>
    <xf numFmtId="9" fontId="1" fillId="0" borderId="32" xfId="389" applyFill="1" applyBorder="1" applyAlignment="1">
      <alignment horizontal="center" vertical="center"/>
    </xf>
    <xf numFmtId="9" fontId="1" fillId="0" borderId="30" xfId="389" applyBorder="1" applyAlignment="1">
      <alignment horizontal="center"/>
    </xf>
    <xf numFmtId="9" fontId="1" fillId="0" borderId="31" xfId="389" applyBorder="1" applyAlignment="1">
      <alignment horizontal="center"/>
    </xf>
    <xf numFmtId="9" fontId="1" fillId="0" borderId="32" xfId="389" applyBorder="1" applyAlignment="1">
      <alignment horizontal="center"/>
    </xf>
    <xf numFmtId="1" fontId="1" fillId="0" borderId="30" xfId="389" applyNumberFormat="1" applyBorder="1" applyAlignment="1">
      <alignment horizontal="center"/>
    </xf>
    <xf numFmtId="1" fontId="1" fillId="0" borderId="31" xfId="389" applyNumberFormat="1" applyBorder="1" applyAlignment="1">
      <alignment horizontal="center"/>
    </xf>
    <xf numFmtId="1" fontId="1" fillId="0" borderId="32" xfId="389" applyNumberFormat="1" applyBorder="1" applyAlignment="1">
      <alignment horizontal="center"/>
    </xf>
    <xf numFmtId="0" fontId="1" fillId="0" borderId="30" xfId="67" applyBorder="1" applyAlignment="1">
      <alignment horizontal="center"/>
    </xf>
    <xf numFmtId="0" fontId="1" fillId="0" borderId="31" xfId="67" applyBorder="1" applyAlignment="1">
      <alignment horizontal="center"/>
    </xf>
    <xf numFmtId="0" fontId="1" fillId="0" borderId="32" xfId="67" applyBorder="1" applyAlignment="1">
      <alignment horizontal="center"/>
    </xf>
    <xf numFmtId="164" fontId="1" fillId="0" borderId="30" xfId="67" applyNumberFormat="1" applyBorder="1" applyAlignment="1">
      <alignment horizontal="center"/>
    </xf>
    <xf numFmtId="164" fontId="1" fillId="0" borderId="31" xfId="67" applyNumberFormat="1" applyBorder="1" applyAlignment="1">
      <alignment horizontal="center"/>
    </xf>
    <xf numFmtId="164" fontId="1" fillId="0" borderId="32" xfId="67" applyNumberFormat="1" applyBorder="1" applyAlignment="1">
      <alignment horizontal="center"/>
    </xf>
    <xf numFmtId="9" fontId="1" fillId="37" borderId="31" xfId="389" applyFill="1" applyBorder="1" applyAlignment="1">
      <alignment horizontal="center"/>
    </xf>
    <xf numFmtId="9" fontId="1" fillId="36" borderId="31" xfId="389" applyFill="1" applyBorder="1" applyAlignment="1">
      <alignment horizontal="center"/>
    </xf>
    <xf numFmtId="9" fontId="1" fillId="36" borderId="32" xfId="389" applyFill="1" applyBorder="1" applyAlignment="1">
      <alignment horizontal="center"/>
    </xf>
    <xf numFmtId="9" fontId="1" fillId="36" borderId="30" xfId="389" applyFill="1" applyBorder="1" applyAlignment="1">
      <alignment horizontal="center"/>
    </xf>
    <xf numFmtId="0" fontId="1" fillId="0" borderId="28" xfId="67" applyFill="1" applyBorder="1" applyAlignment="1">
      <alignment horizontal="left" vertical="center" wrapText="1"/>
    </xf>
    <xf numFmtId="1" fontId="1" fillId="0" borderId="28" xfId="67" applyNumberFormat="1" applyBorder="1" applyAlignment="1">
      <alignment horizontal="center" vertical="center"/>
    </xf>
    <xf numFmtId="9" fontId="1" fillId="37" borderId="28" xfId="389" applyFill="1" applyBorder="1" applyAlignment="1">
      <alignment horizontal="center"/>
    </xf>
    <xf numFmtId="1" fontId="1" fillId="34" borderId="30" xfId="389" applyNumberFormat="1" applyFill="1" applyBorder="1" applyAlignment="1">
      <alignment horizontal="center" vertical="center"/>
    </xf>
    <xf numFmtId="1" fontId="1" fillId="0" borderId="31" xfId="389" applyNumberFormat="1" applyFill="1" applyBorder="1" applyAlignment="1">
      <alignment horizontal="center" vertical="center"/>
    </xf>
    <xf numFmtId="1" fontId="1" fillId="37" borderId="31" xfId="389" applyNumberFormat="1" applyFill="1" applyBorder="1" applyAlignment="1">
      <alignment horizontal="center" vertical="center"/>
    </xf>
    <xf numFmtId="1" fontId="1" fillId="37" borderId="32" xfId="389" applyNumberFormat="1" applyFill="1" applyBorder="1" applyAlignment="1">
      <alignment horizontal="center" vertical="center"/>
    </xf>
    <xf numFmtId="1" fontId="1" fillId="37" borderId="28" xfId="389" applyNumberFormat="1" applyFill="1" applyBorder="1" applyAlignment="1">
      <alignment horizontal="center" vertical="center"/>
    </xf>
    <xf numFmtId="1" fontId="1" fillId="0" borderId="30" xfId="389" applyNumberFormat="1" applyFill="1" applyBorder="1" applyAlignment="1">
      <alignment horizontal="center" vertical="center"/>
    </xf>
    <xf numFmtId="1" fontId="1" fillId="0" borderId="32" xfId="389" applyNumberFormat="1" applyFill="1" applyBorder="1" applyAlignment="1">
      <alignment horizontal="center" vertical="center"/>
    </xf>
    <xf numFmtId="1" fontId="1" fillId="0" borderId="28" xfId="389" applyNumberFormat="1" applyFill="1" applyBorder="1" applyAlignment="1">
      <alignment horizontal="center" vertical="center"/>
    </xf>
    <xf numFmtId="0" fontId="1" fillId="37" borderId="31" xfId="67" applyFill="1" applyBorder="1" applyAlignment="1">
      <alignment horizontal="center"/>
    </xf>
    <xf numFmtId="0" fontId="1" fillId="34" borderId="31" xfId="67" applyFill="1" applyBorder="1" applyAlignment="1">
      <alignment horizontal="center"/>
    </xf>
    <xf numFmtId="0" fontId="1" fillId="34" borderId="32" xfId="67" applyFill="1" applyBorder="1" applyAlignment="1">
      <alignment horizontal="center"/>
    </xf>
    <xf numFmtId="0" fontId="1" fillId="36" borderId="30" xfId="67" applyFill="1" applyBorder="1" applyAlignment="1">
      <alignment horizontal="center"/>
    </xf>
    <xf numFmtId="164" fontId="1" fillId="34" borderId="31" xfId="67" applyNumberFormat="1" applyFill="1" applyBorder="1" applyAlignment="1">
      <alignment horizontal="center"/>
    </xf>
    <xf numFmtId="164" fontId="1" fillId="37" borderId="31" xfId="67" applyNumberFormat="1" applyFill="1" applyBorder="1" applyAlignment="1">
      <alignment horizontal="center"/>
    </xf>
    <xf numFmtId="9" fontId="1" fillId="37" borderId="26" xfId="389" applyFill="1" applyBorder="1" applyAlignment="1">
      <alignment horizontal="center"/>
    </xf>
    <xf numFmtId="0" fontId="1" fillId="34" borderId="26" xfId="67" applyFill="1" applyBorder="1" applyAlignment="1">
      <alignment horizontal="center"/>
    </xf>
    <xf numFmtId="0" fontId="1" fillId="36" borderId="26" xfId="67" applyFill="1" applyBorder="1" applyAlignment="1">
      <alignment horizontal="center"/>
    </xf>
    <xf numFmtId="9" fontId="1" fillId="36" borderId="27" xfId="389" applyFill="1" applyBorder="1" applyAlignment="1">
      <alignment horizontal="center"/>
    </xf>
    <xf numFmtId="9" fontId="1" fillId="37" borderId="27" xfId="389" applyFill="1" applyBorder="1" applyAlignment="1">
      <alignment horizontal="center"/>
    </xf>
    <xf numFmtId="9" fontId="1" fillId="36" borderId="25" xfId="67" applyNumberFormat="1" applyFill="1" applyBorder="1" applyAlignment="1">
      <alignment horizontal="center" vertical="center"/>
    </xf>
    <xf numFmtId="9" fontId="1" fillId="34" borderId="25" xfId="67" applyNumberFormat="1" applyFill="1" applyBorder="1" applyAlignment="1">
      <alignment horizontal="center" vertical="center"/>
    </xf>
    <xf numFmtId="9" fontId="1" fillId="34" borderId="27" xfId="67" applyNumberFormat="1" applyFill="1" applyBorder="1" applyAlignment="1">
      <alignment horizontal="center" vertical="center"/>
    </xf>
    <xf numFmtId="9" fontId="1" fillId="34" borderId="26" xfId="67" applyNumberFormat="1" applyFill="1" applyBorder="1" applyAlignment="1">
      <alignment horizontal="center" vertical="center"/>
    </xf>
    <xf numFmtId="9" fontId="1" fillId="36" borderId="26" xfId="67" applyNumberFormat="1" applyFill="1" applyBorder="1" applyAlignment="1">
      <alignment horizontal="center" vertical="center"/>
    </xf>
    <xf numFmtId="0" fontId="1" fillId="36" borderId="25" xfId="67" applyFill="1" applyBorder="1" applyAlignment="1">
      <alignment horizontal="center" vertical="center"/>
    </xf>
    <xf numFmtId="0" fontId="1" fillId="37" borderId="26" xfId="67" applyFill="1" applyBorder="1" applyAlignment="1">
      <alignment horizontal="center" vertical="center"/>
    </xf>
    <xf numFmtId="0" fontId="1" fillId="36" borderId="27" xfId="67" applyFill="1" applyBorder="1" applyAlignment="1">
      <alignment horizontal="center" vertical="center"/>
    </xf>
    <xf numFmtId="9" fontId="1" fillId="37" borderId="26" xfId="67" applyNumberFormat="1" applyFill="1" applyBorder="1" applyAlignment="1">
      <alignment horizontal="center" vertical="center"/>
    </xf>
    <xf numFmtId="9" fontId="1" fillId="37" borderId="27" xfId="67" applyNumberFormat="1" applyFill="1" applyBorder="1" applyAlignment="1">
      <alignment horizontal="center" vertical="center"/>
    </xf>
    <xf numFmtId="3" fontId="1" fillId="0" borderId="28" xfId="67" applyNumberFormat="1" applyFill="1" applyBorder="1" applyAlignment="1">
      <alignment horizontal="left" vertical="center"/>
    </xf>
    <xf numFmtId="0" fontId="1" fillId="0" borderId="23" xfId="67" applyBorder="1" applyAlignment="1">
      <alignment horizontal="center"/>
    </xf>
    <xf numFmtId="0" fontId="1" fillId="0" borderId="0" xfId="67" applyBorder="1" applyAlignment="1">
      <alignment horizontal="center"/>
    </xf>
    <xf numFmtId="0" fontId="3" fillId="31" borderId="0" xfId="67" applyFont="1" applyFill="1" applyBorder="1"/>
    <xf numFmtId="0" fontId="1" fillId="0" borderId="0" xfId="67" applyAlignment="1">
      <alignment horizontal="left" indent="1"/>
    </xf>
    <xf numFmtId="0" fontId="1" fillId="38" borderId="0" xfId="67" applyFill="1" applyAlignment="1">
      <alignment horizontal="left" indent="1"/>
    </xf>
    <xf numFmtId="0" fontId="1" fillId="0" borderId="0" xfId="67" applyFill="1"/>
    <xf numFmtId="2" fontId="51" fillId="30" borderId="34" xfId="67" applyNumberFormat="1" applyFont="1" applyFill="1" applyBorder="1"/>
    <xf numFmtId="2" fontId="51" fillId="30" borderId="33" xfId="67" applyNumberFormat="1" applyFont="1" applyFill="1" applyBorder="1"/>
    <xf numFmtId="2" fontId="51" fillId="30" borderId="23" xfId="67" applyNumberFormat="1" applyFont="1" applyFill="1" applyBorder="1"/>
    <xf numFmtId="0" fontId="52" fillId="31" borderId="34" xfId="67" applyFont="1" applyFill="1" applyBorder="1"/>
    <xf numFmtId="0" fontId="52" fillId="36" borderId="34" xfId="67" applyFont="1" applyFill="1" applyBorder="1"/>
    <xf numFmtId="0" fontId="52" fillId="36" borderId="33" xfId="67" applyFont="1" applyFill="1" applyBorder="1"/>
    <xf numFmtId="0" fontId="52" fillId="36" borderId="0" xfId="67" applyFont="1" applyFill="1"/>
    <xf numFmtId="0" fontId="52" fillId="36" borderId="16" xfId="67" applyFont="1" applyFill="1" applyBorder="1"/>
    <xf numFmtId="0" fontId="52" fillId="36" borderId="17" xfId="67" applyFont="1" applyFill="1" applyBorder="1"/>
    <xf numFmtId="0" fontId="52" fillId="29" borderId="34" xfId="67" applyFont="1" applyFill="1" applyBorder="1"/>
    <xf numFmtId="0" fontId="52" fillId="29" borderId="33" xfId="67" applyFont="1" applyFill="1" applyBorder="1"/>
    <xf numFmtId="0" fontId="52" fillId="29" borderId="0" xfId="67" applyFont="1" applyFill="1"/>
    <xf numFmtId="0" fontId="52" fillId="29" borderId="17" xfId="67" applyFont="1" applyFill="1" applyBorder="1"/>
    <xf numFmtId="0" fontId="40" fillId="0" borderId="11" xfId="67" applyFont="1" applyBorder="1" applyAlignment="1">
      <alignment horizontal="center" vertical="center"/>
    </xf>
    <xf numFmtId="9" fontId="40" fillId="0" borderId="24" xfId="67" applyNumberFormat="1" applyFont="1" applyBorder="1" applyAlignment="1">
      <alignment horizontal="center" vertical="center"/>
    </xf>
    <xf numFmtId="0" fontId="3" fillId="0" borderId="24" xfId="67" applyFont="1" applyBorder="1" applyAlignment="1">
      <alignment horizontal="center" vertical="center"/>
    </xf>
    <xf numFmtId="9" fontId="3" fillId="0" borderId="24" xfId="67" applyNumberFormat="1" applyFont="1" applyBorder="1" applyAlignment="1">
      <alignment horizontal="center" vertical="center"/>
    </xf>
    <xf numFmtId="0" fontId="3" fillId="0" borderId="11" xfId="67" applyFont="1" applyBorder="1" applyAlignment="1">
      <alignment horizontal="center"/>
    </xf>
    <xf numFmtId="0" fontId="1" fillId="29" borderId="25" xfId="67" applyFill="1" applyBorder="1" applyAlignment="1">
      <alignment horizontal="center"/>
    </xf>
    <xf numFmtId="0" fontId="1" fillId="29" borderId="26" xfId="67" applyFill="1" applyBorder="1" applyAlignment="1">
      <alignment horizontal="center"/>
    </xf>
    <xf numFmtId="0" fontId="1" fillId="29" borderId="27" xfId="67" applyFill="1" applyBorder="1" applyAlignment="1">
      <alignment horizontal="center"/>
    </xf>
    <xf numFmtId="0" fontId="1" fillId="29" borderId="24" xfId="67" applyFill="1" applyBorder="1" applyAlignment="1">
      <alignment horizontal="center"/>
    </xf>
    <xf numFmtId="0" fontId="3" fillId="39" borderId="23" xfId="67" applyFont="1" applyFill="1" applyBorder="1" applyAlignment="1">
      <alignment vertical="center"/>
    </xf>
    <xf numFmtId="0" fontId="1" fillId="39" borderId="0" xfId="67" applyFill="1" applyBorder="1" applyAlignment="1">
      <alignment vertical="center"/>
    </xf>
    <xf numFmtId="0" fontId="1" fillId="39" borderId="24" xfId="67" applyFill="1" applyBorder="1" applyAlignment="1">
      <alignment vertical="center"/>
    </xf>
    <xf numFmtId="0" fontId="1" fillId="39" borderId="25" xfId="67" applyFill="1" applyBorder="1" applyAlignment="1">
      <alignment horizontal="center"/>
    </xf>
    <xf numFmtId="0" fontId="1" fillId="39" borderId="26" xfId="67" applyFill="1" applyBorder="1" applyAlignment="1">
      <alignment horizontal="center"/>
    </xf>
    <xf numFmtId="0" fontId="1" fillId="39" borderId="45" xfId="67" applyFill="1" applyBorder="1" applyAlignment="1">
      <alignment horizontal="center"/>
    </xf>
    <xf numFmtId="0" fontId="1" fillId="39" borderId="28" xfId="67" applyFill="1" applyBorder="1" applyAlignment="1">
      <alignment horizontal="center"/>
    </xf>
    <xf numFmtId="0" fontId="1" fillId="39" borderId="28" xfId="67" applyFill="1" applyBorder="1"/>
    <xf numFmtId="0" fontId="3" fillId="35" borderId="23" xfId="67" applyFont="1" applyFill="1" applyBorder="1" applyAlignment="1">
      <alignment vertical="center"/>
    </xf>
    <xf numFmtId="0" fontId="1" fillId="35" borderId="0" xfId="67" applyFill="1" applyBorder="1" applyAlignment="1">
      <alignment vertical="center"/>
    </xf>
    <xf numFmtId="0" fontId="1" fillId="35" borderId="24" xfId="67" applyFill="1" applyBorder="1" applyAlignment="1">
      <alignment vertical="center"/>
    </xf>
    <xf numFmtId="0" fontId="1" fillId="35" borderId="30" xfId="67" applyFill="1" applyBorder="1" applyAlignment="1">
      <alignment horizontal="center"/>
    </xf>
    <xf numFmtId="0" fontId="1" fillId="35" borderId="31" xfId="67" applyFill="1" applyBorder="1" applyAlignment="1">
      <alignment horizontal="center"/>
    </xf>
    <xf numFmtId="0" fontId="1" fillId="35" borderId="32" xfId="67" applyFill="1" applyBorder="1" applyAlignment="1">
      <alignment horizontal="center"/>
    </xf>
    <xf numFmtId="0" fontId="1" fillId="35" borderId="28" xfId="67" applyFill="1" applyBorder="1" applyAlignment="1">
      <alignment horizontal="left" wrapText="1"/>
    </xf>
    <xf numFmtId="0" fontId="3" fillId="40" borderId="23" xfId="67" applyFont="1" applyFill="1" applyBorder="1" applyAlignment="1">
      <alignment vertical="center"/>
    </xf>
    <xf numFmtId="0" fontId="1" fillId="40" borderId="0" xfId="67" applyFill="1" applyBorder="1" applyAlignment="1">
      <alignment vertical="center"/>
    </xf>
    <xf numFmtId="0" fontId="1" fillId="40" borderId="24" xfId="67" applyFill="1" applyBorder="1" applyAlignment="1">
      <alignment vertical="center"/>
    </xf>
    <xf numFmtId="0" fontId="1" fillId="40" borderId="25" xfId="67" applyFill="1" applyBorder="1" applyAlignment="1">
      <alignment horizontal="center" vertical="center"/>
    </xf>
    <xf numFmtId="0" fontId="1" fillId="40" borderId="26" xfId="67" applyFill="1" applyBorder="1" applyAlignment="1">
      <alignment horizontal="center" vertical="center"/>
    </xf>
    <xf numFmtId="0" fontId="1" fillId="40" borderId="27" xfId="67" applyFill="1" applyBorder="1" applyAlignment="1">
      <alignment horizontal="center" vertical="center"/>
    </xf>
    <xf numFmtId="0" fontId="1" fillId="40" borderId="24" xfId="67" applyFill="1" applyBorder="1" applyAlignment="1">
      <alignment horizontal="center" vertical="center"/>
    </xf>
    <xf numFmtId="0" fontId="1" fillId="40" borderId="28" xfId="67" applyFill="1" applyBorder="1" applyAlignment="1">
      <alignment vertical="center"/>
    </xf>
    <xf numFmtId="0" fontId="3" fillId="0" borderId="12" xfId="67" applyFont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</xf>
    <xf numFmtId="0" fontId="3" fillId="0" borderId="13" xfId="67" applyFont="1" applyFill="1" applyBorder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</xf>
    <xf numFmtId="0" fontId="3" fillId="0" borderId="15" xfId="67" applyFont="1" applyBorder="1" applyAlignment="1">
      <alignment horizontal="center" vertical="center" wrapText="1"/>
    </xf>
    <xf numFmtId="0" fontId="5" fillId="0" borderId="0" xfId="67" applyFont="1" applyBorder="1" applyAlignment="1">
      <alignment vertical="center" wrapText="1"/>
    </xf>
    <xf numFmtId="0" fontId="1" fillId="0" borderId="0" xfId="67" applyBorder="1" applyAlignment="1">
      <alignment vertical="center" wrapText="1"/>
    </xf>
    <xf numFmtId="0" fontId="3" fillId="41" borderId="23" xfId="67" applyFont="1" applyFill="1" applyBorder="1" applyAlignment="1">
      <alignment vertical="center"/>
    </xf>
    <xf numFmtId="0" fontId="1" fillId="41" borderId="0" xfId="67" applyFill="1" applyBorder="1" applyAlignment="1">
      <alignment vertical="center"/>
    </xf>
    <xf numFmtId="0" fontId="1" fillId="41" borderId="24" xfId="67" applyFill="1" applyBorder="1" applyAlignment="1">
      <alignment vertical="center"/>
    </xf>
    <xf numFmtId="0" fontId="1" fillId="41" borderId="25" xfId="67" applyFill="1" applyBorder="1" applyAlignment="1">
      <alignment horizontal="center" vertical="center"/>
    </xf>
    <xf numFmtId="0" fontId="1" fillId="41" borderId="26" xfId="67" applyFill="1" applyBorder="1" applyAlignment="1">
      <alignment horizontal="center" vertical="center"/>
    </xf>
    <xf numFmtId="0" fontId="1" fillId="41" borderId="27" xfId="67" applyFill="1" applyBorder="1" applyAlignment="1">
      <alignment horizontal="center" vertical="center"/>
    </xf>
    <xf numFmtId="0" fontId="1" fillId="41" borderId="24" xfId="67" applyFill="1" applyBorder="1" applyAlignment="1">
      <alignment horizontal="center" vertical="center"/>
    </xf>
    <xf numFmtId="0" fontId="1" fillId="41" borderId="28" xfId="67" applyFill="1" applyBorder="1" applyAlignment="1">
      <alignment vertical="center"/>
    </xf>
    <xf numFmtId="9" fontId="3" fillId="0" borderId="24" xfId="67" applyNumberFormat="1" applyFont="1" applyBorder="1" applyAlignment="1">
      <alignment horizontal="center"/>
    </xf>
    <xf numFmtId="0" fontId="53" fillId="0" borderId="24" xfId="67" applyFont="1" applyBorder="1" applyAlignment="1">
      <alignment horizontal="center" vertical="center" wrapText="1"/>
    </xf>
    <xf numFmtId="9" fontId="1" fillId="0" borderId="24" xfId="389" applyBorder="1" applyAlignment="1">
      <alignment horizontal="center"/>
    </xf>
    <xf numFmtId="1" fontId="1" fillId="0" borderId="0" xfId="389" applyNumberFormat="1" applyBorder="1" applyAlignment="1">
      <alignment horizontal="center"/>
    </xf>
    <xf numFmtId="0" fontId="1" fillId="0" borderId="0" xfId="67" quotePrefix="1" applyNumberFormat="1" applyBorder="1" applyAlignment="1">
      <alignment horizontal="center"/>
    </xf>
    <xf numFmtId="0" fontId="3" fillId="0" borderId="24" xfId="67" applyFont="1" applyBorder="1" applyAlignment="1">
      <alignment horizontal="center"/>
    </xf>
    <xf numFmtId="0" fontId="1" fillId="31" borderId="0" xfId="67" applyFill="1"/>
    <xf numFmtId="0" fontId="39" fillId="32" borderId="37" xfId="103" applyFont="1" applyFill="1" applyBorder="1" applyAlignment="1">
      <alignment horizontal="center" vertical="center" wrapText="1" readingOrder="1"/>
    </xf>
    <xf numFmtId="0" fontId="37" fillId="32" borderId="47" xfId="103" applyFont="1" applyFill="1" applyBorder="1" applyAlignment="1">
      <alignment horizontal="center" vertical="center" wrapText="1" readingOrder="1"/>
    </xf>
    <xf numFmtId="0" fontId="34" fillId="1" borderId="0" xfId="67" applyFont="1" applyFill="1"/>
    <xf numFmtId="0" fontId="1" fillId="1" borderId="0" xfId="67" applyFill="1"/>
    <xf numFmtId="0" fontId="34" fillId="0" borderId="0" xfId="67" applyFont="1"/>
    <xf numFmtId="0" fontId="4" fillId="0" borderId="0" xfId="67" applyFont="1" applyFill="1"/>
    <xf numFmtId="0" fontId="1" fillId="0" borderId="9" xfId="67" applyBorder="1"/>
    <xf numFmtId="0" fontId="3" fillId="0" borderId="10" xfId="67" applyFont="1" applyBorder="1"/>
    <xf numFmtId="0" fontId="1" fillId="0" borderId="48" xfId="67" applyBorder="1"/>
    <xf numFmtId="0" fontId="3" fillId="0" borderId="10" xfId="67" applyFont="1" applyBorder="1" applyAlignment="1">
      <alignment horizontal="center"/>
    </xf>
    <xf numFmtId="0" fontId="3" fillId="0" borderId="16" xfId="67" applyFont="1" applyBorder="1" applyAlignment="1">
      <alignment horizontal="center"/>
    </xf>
    <xf numFmtId="0" fontId="3" fillId="0" borderId="17" xfId="67" applyFont="1" applyBorder="1" applyAlignment="1">
      <alignment horizontal="center"/>
    </xf>
    <xf numFmtId="0" fontId="3" fillId="0" borderId="49" xfId="67" applyFont="1" applyBorder="1" applyAlignment="1">
      <alignment horizontal="center"/>
    </xf>
    <xf numFmtId="0" fontId="3" fillId="0" borderId="18" xfId="67" applyFont="1" applyBorder="1" applyAlignment="1">
      <alignment horizontal="center"/>
    </xf>
    <xf numFmtId="0" fontId="3" fillId="0" borderId="0" xfId="67" applyFont="1" applyAlignment="1">
      <alignment horizontal="center"/>
    </xf>
    <xf numFmtId="0" fontId="1" fillId="0" borderId="29" xfId="67" applyBorder="1"/>
    <xf numFmtId="0" fontId="1" fillId="22" borderId="0" xfId="67" applyFill="1" applyBorder="1"/>
    <xf numFmtId="0" fontId="1" fillId="27" borderId="0" xfId="67" applyFill="1" applyBorder="1"/>
    <xf numFmtId="0" fontId="1" fillId="21" borderId="0" xfId="67" applyFill="1" applyBorder="1"/>
    <xf numFmtId="0" fontId="1" fillId="28" borderId="0" xfId="67" applyFill="1" applyBorder="1"/>
    <xf numFmtId="0" fontId="1" fillId="26" borderId="0" xfId="67" applyFill="1" applyBorder="1"/>
    <xf numFmtId="0" fontId="1" fillId="0" borderId="50" xfId="67" applyFill="1" applyBorder="1"/>
    <xf numFmtId="0" fontId="1" fillId="0" borderId="51" xfId="67" applyFill="1" applyBorder="1"/>
    <xf numFmtId="0" fontId="1" fillId="0" borderId="52" xfId="67" applyFill="1" applyBorder="1"/>
    <xf numFmtId="0" fontId="1" fillId="0" borderId="53" xfId="67" applyFill="1" applyBorder="1"/>
    <xf numFmtId="0" fontId="1" fillId="0" borderId="49" xfId="67" applyBorder="1"/>
    <xf numFmtId="0" fontId="40" fillId="20" borderId="0" xfId="86" applyFont="1" applyFill="1" applyAlignment="1">
      <alignment vertical="center"/>
    </xf>
    <xf numFmtId="0" fontId="43" fillId="20" borderId="0" xfId="86" applyFont="1" applyFill="1" applyAlignment="1">
      <alignment vertical="center"/>
    </xf>
    <xf numFmtId="0" fontId="44" fillId="20" borderId="0" xfId="86" applyFont="1" applyFill="1" applyAlignment="1">
      <alignment horizontal="left" vertical="center"/>
    </xf>
    <xf numFmtId="0" fontId="46" fillId="0" borderId="0" xfId="333"/>
    <xf numFmtId="0" fontId="45" fillId="0" borderId="0" xfId="86" applyFont="1"/>
    <xf numFmtId="0" fontId="3" fillId="0" borderId="0" xfId="86" applyFont="1" applyAlignment="1">
      <alignment horizontal="left" vertical="center" wrapText="1"/>
    </xf>
    <xf numFmtId="0" fontId="1" fillId="0" borderId="0" xfId="67" applyFont="1"/>
    <xf numFmtId="0" fontId="2" fillId="42" borderId="0" xfId="86" applyFont="1" applyFill="1"/>
    <xf numFmtId="0" fontId="1" fillId="42" borderId="0" xfId="86" applyFill="1"/>
    <xf numFmtId="0" fontId="46" fillId="42" borderId="0" xfId="333" applyFill="1"/>
    <xf numFmtId="0" fontId="3" fillId="43" borderId="63" xfId="67" applyFont="1" applyFill="1" applyBorder="1" applyAlignment="1">
      <alignment horizontal="center"/>
    </xf>
    <xf numFmtId="0" fontId="3" fillId="43" borderId="62" xfId="67" applyFont="1" applyFill="1" applyBorder="1" applyAlignment="1">
      <alignment horizontal="center"/>
    </xf>
    <xf numFmtId="0" fontId="1" fillId="0" borderId="0" xfId="86" applyFont="1"/>
    <xf numFmtId="0" fontId="1" fillId="0" borderId="64" xfId="86" applyFont="1" applyBorder="1"/>
    <xf numFmtId="0" fontId="1" fillId="0" borderId="0" xfId="86" applyFont="1" applyBorder="1"/>
    <xf numFmtId="0" fontId="1" fillId="0" borderId="65" xfId="86" applyFont="1" applyBorder="1"/>
    <xf numFmtId="0" fontId="1" fillId="0" borderId="66" xfId="86" applyFont="1" applyBorder="1" applyAlignment="1">
      <alignment horizontal="center"/>
    </xf>
    <xf numFmtId="0" fontId="1" fillId="0" borderId="65" xfId="86" applyFont="1" applyBorder="1" applyAlignment="1">
      <alignment horizontal="center"/>
    </xf>
    <xf numFmtId="0" fontId="1" fillId="0" borderId="0" xfId="86" applyFont="1" applyAlignment="1">
      <alignment vertical="center"/>
    </xf>
    <xf numFmtId="0" fontId="1" fillId="39" borderId="67" xfId="67" applyFill="1" applyBorder="1" applyAlignment="1">
      <alignment vertical="center"/>
    </xf>
    <xf numFmtId="0" fontId="1" fillId="39" borderId="68" xfId="86" applyFont="1" applyFill="1" applyBorder="1" applyAlignment="1">
      <alignment vertical="center"/>
    </xf>
    <xf numFmtId="0" fontId="1" fillId="0" borderId="67" xfId="86" applyFont="1" applyBorder="1" applyAlignment="1">
      <alignment vertical="center"/>
    </xf>
    <xf numFmtId="0" fontId="1" fillId="0" borderId="68" xfId="86" applyFont="1" applyBorder="1" applyAlignment="1">
      <alignment vertical="center"/>
    </xf>
    <xf numFmtId="0" fontId="1" fillId="0" borderId="69" xfId="86" applyFont="1" applyBorder="1" applyAlignment="1">
      <alignment vertical="center"/>
    </xf>
    <xf numFmtId="0" fontId="1" fillId="0" borderId="70" xfId="86" applyFont="1" applyBorder="1" applyAlignment="1">
      <alignment horizontal="center" vertical="center"/>
    </xf>
    <xf numFmtId="0" fontId="1" fillId="0" borderId="69" xfId="86" applyFont="1" applyBorder="1" applyAlignment="1">
      <alignment horizontal="center" vertical="center"/>
    </xf>
    <xf numFmtId="0" fontId="1" fillId="0" borderId="70" xfId="67" applyBorder="1" applyAlignment="1">
      <alignment horizontal="center" vertical="center"/>
    </xf>
    <xf numFmtId="0" fontId="1" fillId="39" borderId="71" xfId="67" applyFill="1" applyBorder="1"/>
    <xf numFmtId="0" fontId="1" fillId="39" borderId="72" xfId="67" applyFill="1" applyBorder="1"/>
    <xf numFmtId="0" fontId="1" fillId="0" borderId="71" xfId="67" applyBorder="1"/>
    <xf numFmtId="0" fontId="1" fillId="0" borderId="72" xfId="67" applyBorder="1"/>
    <xf numFmtId="0" fontId="1" fillId="0" borderId="73" xfId="67" applyBorder="1"/>
    <xf numFmtId="0" fontId="1" fillId="0" borderId="74" xfId="67" applyBorder="1" applyAlignment="1">
      <alignment horizontal="center"/>
    </xf>
    <xf numFmtId="0" fontId="1" fillId="0" borderId="73" xfId="67" applyBorder="1" applyAlignment="1">
      <alignment horizontal="center"/>
    </xf>
    <xf numFmtId="0" fontId="1" fillId="0" borderId="75" xfId="67" applyFont="1" applyBorder="1"/>
    <xf numFmtId="0" fontId="3" fillId="0" borderId="76" xfId="67" applyFont="1" applyBorder="1" applyAlignment="1">
      <alignment horizontal="center" vertical="center"/>
    </xf>
    <xf numFmtId="0" fontId="3" fillId="0" borderId="77" xfId="67" applyFont="1" applyBorder="1" applyAlignment="1">
      <alignment horizontal="center" vertical="center"/>
    </xf>
    <xf numFmtId="0" fontId="1" fillId="0" borderId="78" xfId="67" applyBorder="1"/>
    <xf numFmtId="9" fontId="3" fillId="0" borderId="79" xfId="389" applyFont="1" applyBorder="1" applyAlignment="1">
      <alignment horizontal="center"/>
    </xf>
    <xf numFmtId="0" fontId="1" fillId="0" borderId="80" xfId="67" applyBorder="1"/>
    <xf numFmtId="0" fontId="3" fillId="35" borderId="0" xfId="67" applyFont="1" applyFill="1"/>
    <xf numFmtId="0" fontId="1" fillId="35" borderId="0" xfId="67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0" fillId="1" borderId="0" xfId="0" applyFill="1"/>
    <xf numFmtId="0" fontId="45" fillId="1" borderId="0" xfId="0" applyFont="1" applyFill="1"/>
    <xf numFmtId="0" fontId="3" fillId="1" borderId="0" xfId="0" applyFont="1" applyFill="1" applyAlignment="1">
      <alignment horizontal="center"/>
    </xf>
    <xf numFmtId="0" fontId="0" fillId="0" borderId="0" xfId="0" applyFill="1"/>
    <xf numFmtId="0" fontId="55" fillId="1" borderId="0" xfId="0" applyFont="1" applyFill="1"/>
    <xf numFmtId="0" fontId="0" fillId="25" borderId="33" xfId="0" applyFill="1" applyBorder="1"/>
    <xf numFmtId="0" fontId="3" fillId="25" borderId="33" xfId="0" applyFont="1" applyFill="1" applyBorder="1" applyAlignment="1">
      <alignment horizontal="center"/>
    </xf>
    <xf numFmtId="0" fontId="0" fillId="25" borderId="0" xfId="0" applyFill="1" applyBorder="1"/>
    <xf numFmtId="0" fontId="3" fillId="25" borderId="0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5" fillId="0" borderId="0" xfId="0" applyFont="1"/>
    <xf numFmtId="0" fontId="3" fillId="27" borderId="82" xfId="0" applyFont="1" applyFill="1" applyBorder="1" applyAlignment="1">
      <alignment horizontal="left" vertical="center" wrapText="1"/>
    </xf>
    <xf numFmtId="0" fontId="3" fillId="27" borderId="83" xfId="0" applyFont="1" applyFill="1" applyBorder="1" applyAlignment="1">
      <alignment horizontal="center" vertical="center" wrapText="1"/>
    </xf>
    <xf numFmtId="0" fontId="3" fillId="27" borderId="84" xfId="0" applyFont="1" applyFill="1" applyBorder="1" applyAlignment="1">
      <alignment horizontal="center" vertical="center" wrapText="1"/>
    </xf>
    <xf numFmtId="0" fontId="3" fillId="27" borderId="85" xfId="0" applyFont="1" applyFill="1" applyBorder="1" applyAlignment="1">
      <alignment horizontal="center" vertical="center" wrapText="1"/>
    </xf>
    <xf numFmtId="0" fontId="3" fillId="27" borderId="8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87" xfId="0" applyFont="1" applyFill="1" applyBorder="1" applyAlignment="1">
      <alignment horizontal="left"/>
    </xf>
    <xf numFmtId="0" fontId="3" fillId="0" borderId="88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9" fontId="0" fillId="0" borderId="88" xfId="0" applyNumberFormat="1" applyFill="1" applyBorder="1" applyAlignment="1">
      <alignment horizontal="left"/>
    </xf>
    <xf numFmtId="9" fontId="3" fillId="0" borderId="89" xfId="0" applyNumberFormat="1" applyFont="1" applyFill="1" applyBorder="1" applyAlignment="1">
      <alignment horizontal="center"/>
    </xf>
    <xf numFmtId="9" fontId="3" fillId="0" borderId="90" xfId="0" applyNumberFormat="1" applyFont="1" applyFill="1" applyBorder="1" applyAlignment="1">
      <alignment horizontal="center"/>
    </xf>
    <xf numFmtId="9" fontId="3" fillId="0" borderId="91" xfId="0" applyNumberFormat="1" applyFont="1" applyFill="1" applyBorder="1" applyAlignment="1">
      <alignment horizontal="center"/>
    </xf>
    <xf numFmtId="0" fontId="3" fillId="21" borderId="87" xfId="0" applyFont="1" applyFill="1" applyBorder="1" applyAlignment="1">
      <alignment horizontal="left"/>
    </xf>
    <xf numFmtId="9" fontId="0" fillId="20" borderId="88" xfId="0" applyNumberFormat="1" applyFill="1" applyBorder="1" applyAlignment="1">
      <alignment horizontal="left"/>
    </xf>
    <xf numFmtId="9" fontId="3" fillId="20" borderId="89" xfId="0" applyNumberFormat="1" applyFont="1" applyFill="1" applyBorder="1" applyAlignment="1">
      <alignment horizontal="center"/>
    </xf>
    <xf numFmtId="9" fontId="3" fillId="20" borderId="90" xfId="0" applyNumberFormat="1" applyFont="1" applyFill="1" applyBorder="1" applyAlignment="1">
      <alignment horizontal="center"/>
    </xf>
    <xf numFmtId="9" fontId="3" fillId="20" borderId="91" xfId="0" applyNumberFormat="1" applyFont="1" applyFill="1" applyBorder="1" applyAlignment="1">
      <alignment horizontal="center"/>
    </xf>
    <xf numFmtId="0" fontId="0" fillId="20" borderId="88" xfId="0" applyFill="1" applyBorder="1"/>
    <xf numFmtId="0" fontId="3" fillId="20" borderId="91" xfId="0" applyFont="1" applyFill="1" applyBorder="1" applyAlignment="1">
      <alignment horizontal="center"/>
    </xf>
    <xf numFmtId="0" fontId="3" fillId="0" borderId="23" xfId="0" applyFont="1" applyBorder="1"/>
    <xf numFmtId="0" fontId="0" fillId="0" borderId="0" xfId="0" applyBorder="1"/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7" borderId="87" xfId="0" applyFont="1" applyFill="1" applyBorder="1" applyAlignment="1">
      <alignment horizontal="left"/>
    </xf>
    <xf numFmtId="0" fontId="0" fillId="0" borderId="88" xfId="0" applyFill="1" applyBorder="1"/>
    <xf numFmtId="0" fontId="3" fillId="44" borderId="87" xfId="0" applyFont="1" applyFill="1" applyBorder="1" applyAlignment="1">
      <alignment horizontal="left"/>
    </xf>
    <xf numFmtId="0" fontId="0" fillId="44" borderId="88" xfId="0" applyFill="1" applyBorder="1"/>
    <xf numFmtId="0" fontId="3" fillId="1" borderId="89" xfId="0" applyFont="1" applyFill="1" applyBorder="1" applyAlignment="1">
      <alignment horizontal="center"/>
    </xf>
    <xf numFmtId="0" fontId="3" fillId="1" borderId="90" xfId="0" applyFont="1" applyFill="1" applyBorder="1" applyAlignment="1">
      <alignment horizontal="center"/>
    </xf>
    <xf numFmtId="0" fontId="3" fillId="1" borderId="91" xfId="0" applyFont="1" applyFill="1" applyBorder="1" applyAlignment="1">
      <alignment horizontal="center"/>
    </xf>
    <xf numFmtId="0" fontId="3" fillId="1" borderId="94" xfId="0" applyFont="1" applyFill="1" applyBorder="1" applyAlignment="1">
      <alignment horizontal="center"/>
    </xf>
    <xf numFmtId="0" fontId="3" fillId="45" borderId="87" xfId="0" applyFont="1" applyFill="1" applyBorder="1" applyAlignment="1">
      <alignment horizontal="left"/>
    </xf>
    <xf numFmtId="0" fontId="3" fillId="46" borderId="87" xfId="0" applyFont="1" applyFill="1" applyBorder="1" applyAlignment="1">
      <alignment horizontal="left"/>
    </xf>
    <xf numFmtId="0" fontId="0" fillId="47" borderId="88" xfId="0" applyFill="1" applyBorder="1"/>
    <xf numFmtId="0" fontId="3" fillId="47" borderId="89" xfId="0" applyFont="1" applyFill="1" applyBorder="1" applyAlignment="1">
      <alignment horizontal="center"/>
    </xf>
    <xf numFmtId="0" fontId="3" fillId="47" borderId="90" xfId="0" applyFont="1" applyFill="1" applyBorder="1" applyAlignment="1">
      <alignment horizontal="center"/>
    </xf>
    <xf numFmtId="0" fontId="3" fillId="47" borderId="91" xfId="0" applyFont="1" applyFill="1" applyBorder="1" applyAlignment="1">
      <alignment horizontal="center"/>
    </xf>
    <xf numFmtId="0" fontId="0" fillId="1" borderId="88" xfId="0" applyFill="1" applyBorder="1"/>
    <xf numFmtId="0" fontId="3" fillId="27" borderId="87" xfId="0" applyFont="1" applyFill="1" applyBorder="1"/>
    <xf numFmtId="0" fontId="3" fillId="21" borderId="87" xfId="0" applyFont="1" applyFill="1" applyBorder="1"/>
    <xf numFmtId="0" fontId="3" fillId="0" borderId="23" xfId="0" applyFont="1" applyFill="1" applyBorder="1"/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1" borderId="23" xfId="0" applyFont="1" applyFill="1" applyBorder="1"/>
    <xf numFmtId="0" fontId="0" fillId="1" borderId="0" xfId="0" applyFill="1" applyBorder="1"/>
    <xf numFmtId="0" fontId="3" fillId="1" borderId="92" xfId="0" applyFont="1" applyFill="1" applyBorder="1" applyAlignment="1">
      <alignment horizontal="center"/>
    </xf>
    <xf numFmtId="0" fontId="3" fillId="1" borderId="93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3" fillId="0" borderId="16" xfId="0" applyFont="1" applyBorder="1"/>
    <xf numFmtId="0" fontId="0" fillId="0" borderId="17" xfId="0" applyBorder="1"/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3" xfId="67" applyFill="1" applyBorder="1" applyAlignment="1">
      <alignment horizontal="center"/>
    </xf>
    <xf numFmtId="0" fontId="1" fillId="0" borderId="0" xfId="67" applyFill="1" applyBorder="1" applyAlignment="1">
      <alignment horizontal="center"/>
    </xf>
    <xf numFmtId="0" fontId="1" fillId="0" borderId="24" xfId="67" applyFill="1" applyBorder="1" applyAlignment="1">
      <alignment horizontal="center"/>
    </xf>
    <xf numFmtId="0" fontId="1" fillId="0" borderId="23" xfId="67" applyBorder="1" applyAlignment="1">
      <alignment horizontal="center"/>
    </xf>
    <xf numFmtId="0" fontId="1" fillId="0" borderId="0" xfId="67" applyBorder="1" applyAlignment="1">
      <alignment horizontal="center"/>
    </xf>
    <xf numFmtId="0" fontId="1" fillId="0" borderId="24" xfId="67" applyBorder="1" applyAlignment="1">
      <alignment horizontal="center"/>
    </xf>
    <xf numFmtId="0" fontId="5" fillId="0" borderId="23" xfId="67" applyFont="1" applyBorder="1" applyAlignment="1">
      <alignment horizontal="left" vertical="center" wrapText="1"/>
    </xf>
    <xf numFmtId="0" fontId="5" fillId="0" borderId="0" xfId="67" applyFont="1" applyBorder="1" applyAlignment="1">
      <alignment horizontal="left" vertical="center" wrapText="1"/>
    </xf>
    <xf numFmtId="0" fontId="5" fillId="0" borderId="24" xfId="67" applyFont="1" applyBorder="1" applyAlignment="1">
      <alignment horizontal="left" vertical="center" wrapText="1"/>
    </xf>
    <xf numFmtId="0" fontId="5" fillId="0" borderId="23" xfId="67" applyFont="1" applyBorder="1" applyAlignment="1">
      <alignment vertical="center" wrapText="1"/>
    </xf>
    <xf numFmtId="0" fontId="5" fillId="0" borderId="0" xfId="67" applyFont="1" applyBorder="1" applyAlignment="1">
      <alignment vertical="center" wrapText="1"/>
    </xf>
    <xf numFmtId="0" fontId="5" fillId="0" borderId="24" xfId="67" applyFont="1" applyBorder="1" applyAlignment="1">
      <alignment vertical="center" wrapText="1"/>
    </xf>
    <xf numFmtId="0" fontId="5" fillId="0" borderId="23" xfId="67" applyFont="1" applyBorder="1" applyAlignment="1">
      <alignment horizontal="left" vertical="top" wrapText="1"/>
    </xf>
    <xf numFmtId="0" fontId="5" fillId="0" borderId="0" xfId="67" applyFont="1" applyBorder="1" applyAlignment="1">
      <alignment horizontal="left" vertical="top" wrapText="1"/>
    </xf>
    <xf numFmtId="0" fontId="5" fillId="0" borderId="24" xfId="67" applyFont="1" applyBorder="1" applyAlignment="1">
      <alignment horizontal="left" vertical="top" wrapText="1"/>
    </xf>
    <xf numFmtId="1" fontId="1" fillId="0" borderId="23" xfId="67" applyNumberFormat="1" applyBorder="1" applyAlignment="1">
      <alignment horizontal="center"/>
    </xf>
    <xf numFmtId="1" fontId="1" fillId="0" borderId="0" xfId="67" applyNumberFormat="1" applyBorder="1" applyAlignment="1">
      <alignment horizontal="center"/>
    </xf>
    <xf numFmtId="1" fontId="1" fillId="0" borderId="24" xfId="67" applyNumberFormat="1" applyBorder="1" applyAlignment="1">
      <alignment horizontal="center"/>
    </xf>
    <xf numFmtId="0" fontId="5" fillId="0" borderId="23" xfId="67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vertical="center" wrapText="1"/>
    </xf>
    <xf numFmtId="0" fontId="4" fillId="0" borderId="9" xfId="67" applyFont="1" applyBorder="1" applyAlignment="1">
      <alignment horizontal="center" vertical="center" wrapText="1"/>
    </xf>
    <xf numFmtId="0" fontId="1" fillId="0" borderId="10" xfId="67" applyBorder="1" applyAlignment="1">
      <alignment horizontal="center" vertical="center" wrapText="1"/>
    </xf>
    <xf numFmtId="0" fontId="1" fillId="0" borderId="11" xfId="67" applyBorder="1" applyAlignment="1">
      <alignment horizontal="center" vertical="center" wrapText="1"/>
    </xf>
    <xf numFmtId="0" fontId="3" fillId="29" borderId="23" xfId="67" applyFont="1" applyFill="1" applyBorder="1" applyAlignment="1">
      <alignment vertical="center" wrapText="1"/>
    </xf>
    <xf numFmtId="0" fontId="1" fillId="29" borderId="0" xfId="67" applyFill="1" applyBorder="1" applyAlignment="1">
      <alignment vertical="center" wrapText="1"/>
    </xf>
    <xf numFmtId="0" fontId="1" fillId="29" borderId="24" xfId="67" applyFill="1" applyBorder="1" applyAlignment="1">
      <alignment vertical="center" wrapText="1"/>
    </xf>
    <xf numFmtId="0" fontId="1" fillId="0" borderId="0" xfId="67" applyBorder="1" applyAlignment="1">
      <alignment vertical="center" wrapText="1"/>
    </xf>
    <xf numFmtId="0" fontId="1" fillId="0" borderId="24" xfId="67" applyBorder="1" applyAlignment="1">
      <alignment vertical="center" wrapText="1"/>
    </xf>
    <xf numFmtId="0" fontId="54" fillId="0" borderId="23" xfId="67" applyFont="1" applyBorder="1" applyAlignment="1">
      <alignment vertical="center" wrapText="1"/>
    </xf>
    <xf numFmtId="0" fontId="1" fillId="29" borderId="23" xfId="67" applyFont="1" applyFill="1" applyBorder="1" applyAlignment="1">
      <alignment vertical="center" wrapText="1"/>
    </xf>
    <xf numFmtId="166" fontId="38" fillId="0" borderId="0" xfId="103" applyNumberFormat="1" applyFont="1" applyFill="1" applyBorder="1" applyAlignment="1">
      <alignment horizontal="center" vertical="center" wrapText="1" readingOrder="1"/>
    </xf>
    <xf numFmtId="166" fontId="38" fillId="32" borderId="54" xfId="103" applyNumberFormat="1" applyFont="1" applyFill="1" applyBorder="1" applyAlignment="1">
      <alignment horizontal="center" vertical="center" wrapText="1" readingOrder="1"/>
    </xf>
    <xf numFmtId="166" fontId="38" fillId="32" borderId="39" xfId="103" applyNumberFormat="1" applyFont="1" applyFill="1" applyBorder="1" applyAlignment="1">
      <alignment horizontal="center" vertical="center" wrapText="1" readingOrder="1"/>
    </xf>
    <xf numFmtId="166" fontId="38" fillId="32" borderId="40" xfId="103" applyNumberFormat="1" applyFont="1" applyFill="1" applyBorder="1" applyAlignment="1">
      <alignment horizontal="center" vertical="center" wrapText="1" readingOrder="1"/>
    </xf>
    <xf numFmtId="166" fontId="38" fillId="32" borderId="57" xfId="103" applyNumberFormat="1" applyFont="1" applyFill="1" applyBorder="1" applyAlignment="1">
      <alignment horizontal="center" vertical="center" wrapText="1" readingOrder="1"/>
    </xf>
    <xf numFmtId="166" fontId="38" fillId="32" borderId="58" xfId="103" applyNumberFormat="1" applyFont="1" applyFill="1" applyBorder="1" applyAlignment="1">
      <alignment horizontal="center" vertical="center" wrapText="1" readingOrder="1"/>
    </xf>
    <xf numFmtId="166" fontId="38" fillId="32" borderId="59" xfId="103" applyNumberFormat="1" applyFont="1" applyFill="1" applyBorder="1" applyAlignment="1">
      <alignment horizontal="center" vertical="center" wrapText="1" readingOrder="1"/>
    </xf>
    <xf numFmtId="0" fontId="36" fillId="24" borderId="55" xfId="133" applyFont="1" applyFill="1" applyBorder="1" applyAlignment="1">
      <alignment horizontal="center" vertical="center" wrapText="1" readingOrder="1"/>
    </xf>
    <xf numFmtId="0" fontId="36" fillId="24" borderId="56" xfId="133" applyFont="1" applyFill="1" applyBorder="1" applyAlignment="1">
      <alignment horizontal="center" vertical="center" wrapText="1" readingOrder="1"/>
    </xf>
    <xf numFmtId="0" fontId="3" fillId="0" borderId="0" xfId="67" applyFont="1" applyFill="1" applyAlignment="1">
      <alignment horizontal="left" vertical="center" wrapText="1"/>
    </xf>
    <xf numFmtId="0" fontId="34" fillId="39" borderId="0" xfId="67" applyFont="1" applyFill="1" applyAlignment="1">
      <alignment horizontal="center"/>
    </xf>
    <xf numFmtId="0" fontId="1" fillId="0" borderId="23" xfId="67" applyBorder="1" applyAlignment="1">
      <alignment horizontal="left" vertical="center" wrapText="1"/>
    </xf>
    <xf numFmtId="0" fontId="1" fillId="0" borderId="0" xfId="67" applyBorder="1" applyAlignment="1">
      <alignment horizontal="left" vertical="center" wrapText="1"/>
    </xf>
    <xf numFmtId="0" fontId="1" fillId="0" borderId="29" xfId="67" applyBorder="1" applyAlignment="1">
      <alignment horizontal="left" vertical="center" wrapText="1"/>
    </xf>
    <xf numFmtId="0" fontId="1" fillId="0" borderId="23" xfId="67" applyBorder="1" applyAlignment="1">
      <alignment vertical="center" wrapText="1"/>
    </xf>
    <xf numFmtId="0" fontId="1" fillId="0" borderId="29" xfId="67" applyBorder="1" applyAlignment="1">
      <alignment vertical="center" wrapText="1"/>
    </xf>
    <xf numFmtId="0" fontId="1" fillId="0" borderId="23" xfId="67" applyBorder="1" applyAlignment="1">
      <alignment wrapText="1"/>
    </xf>
    <xf numFmtId="0" fontId="1" fillId="0" borderId="0" xfId="67" applyBorder="1" applyAlignment="1">
      <alignment wrapText="1"/>
    </xf>
    <xf numFmtId="0" fontId="1" fillId="0" borderId="29" xfId="67" applyBorder="1" applyAlignment="1">
      <alignment wrapText="1"/>
    </xf>
    <xf numFmtId="0" fontId="1" fillId="39" borderId="67" xfId="67" applyFill="1" applyBorder="1" applyAlignment="1">
      <alignment horizontal="left" vertical="center" wrapText="1"/>
    </xf>
    <xf numFmtId="0" fontId="1" fillId="39" borderId="68" xfId="67" applyFill="1" applyBorder="1" applyAlignment="1">
      <alignment horizontal="left" vertical="center" wrapText="1"/>
    </xf>
    <xf numFmtId="0" fontId="1" fillId="39" borderId="69" xfId="67" applyFill="1" applyBorder="1" applyAlignment="1">
      <alignment horizontal="left" vertical="center" wrapText="1"/>
    </xf>
    <xf numFmtId="0" fontId="1" fillId="0" borderId="67" xfId="86" applyFont="1" applyBorder="1" applyAlignment="1">
      <alignment horizontal="left" vertical="center" wrapText="1"/>
    </xf>
    <xf numFmtId="0" fontId="1" fillId="0" borderId="68" xfId="86" applyFont="1" applyBorder="1" applyAlignment="1">
      <alignment horizontal="left" vertical="center" wrapText="1"/>
    </xf>
    <xf numFmtId="0" fontId="1" fillId="0" borderId="69" xfId="86" applyFont="1" applyBorder="1" applyAlignment="1">
      <alignment horizontal="left" vertical="center" wrapText="1"/>
    </xf>
    <xf numFmtId="0" fontId="1" fillId="0" borderId="67" xfId="86" applyFont="1" applyBorder="1" applyAlignment="1">
      <alignment horizontal="left" vertical="center"/>
    </xf>
    <xf numFmtId="0" fontId="1" fillId="0" borderId="68" xfId="86" applyFont="1" applyBorder="1" applyAlignment="1">
      <alignment horizontal="left" vertical="center"/>
    </xf>
    <xf numFmtId="0" fontId="1" fillId="0" borderId="69" xfId="86" applyFont="1" applyBorder="1" applyAlignment="1">
      <alignment horizontal="left" vertical="center"/>
    </xf>
    <xf numFmtId="0" fontId="3" fillId="0" borderId="0" xfId="86" applyFont="1" applyAlignment="1">
      <alignment horizontal="left" vertical="center" wrapText="1"/>
    </xf>
    <xf numFmtId="0" fontId="3" fillId="43" borderId="60" xfId="67" applyFont="1" applyFill="1" applyBorder="1" applyAlignment="1">
      <alignment horizontal="center"/>
    </xf>
    <xf numFmtId="0" fontId="3" fillId="43" borderId="61" xfId="67" applyFont="1" applyFill="1" applyBorder="1" applyAlignment="1">
      <alignment horizontal="center"/>
    </xf>
    <xf numFmtId="0" fontId="3" fillId="43" borderId="62" xfId="67" applyFont="1" applyFill="1" applyBorder="1" applyAlignment="1">
      <alignment horizontal="center"/>
    </xf>
    <xf numFmtId="0" fontId="0" fillId="25" borderId="81" xfId="0" applyFill="1" applyBorder="1" applyAlignment="1"/>
    <xf numFmtId="0" fontId="0" fillId="0" borderId="81" xfId="0" applyBorder="1" applyAlignment="1"/>
  </cellXfs>
  <cellStyles count="397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Bad" xfId="31"/>
    <cellStyle name="Calculation" xfId="32"/>
    <cellStyle name="Check Cell" xfId="33"/>
    <cellStyle name="Euro" xfId="34"/>
    <cellStyle name="Euro 2" xfId="35"/>
    <cellStyle name="Euro 3" xfId="36"/>
    <cellStyle name="Euro 4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en hypertexte 2" xfId="45"/>
    <cellStyle name="Lien hypertexte 3" xfId="46"/>
    <cellStyle name="Linked Cell" xfId="47"/>
    <cellStyle name="Milliers 2" xfId="48"/>
    <cellStyle name="Milliers 3" xfId="49"/>
    <cellStyle name="Milliers 4" xfId="50"/>
    <cellStyle name="Monétaire 2" xfId="51"/>
    <cellStyle name="Neutral" xfId="52"/>
    <cellStyle name="Normal" xfId="0" builtinId="0"/>
    <cellStyle name="Normal 10" xfId="53"/>
    <cellStyle name="Normal 10 2" xfId="54"/>
    <cellStyle name="Normal 10 2 2" xfId="55"/>
    <cellStyle name="Normal 10 3" xfId="56"/>
    <cellStyle name="Normal 10 3 2" xfId="57"/>
    <cellStyle name="Normal 10 3 2 2" xfId="58"/>
    <cellStyle name="Normal 10 3 2 3" xfId="59"/>
    <cellStyle name="Normal 10 3 2 4" xfId="60"/>
    <cellStyle name="Normal 10 3 3" xfId="61"/>
    <cellStyle name="Normal 10 3 3 2" xfId="62"/>
    <cellStyle name="Normal 10 3 3 3" xfId="63"/>
    <cellStyle name="Normal 10 3 3 4" xfId="64"/>
    <cellStyle name="Normal 10 3 4" xfId="65"/>
    <cellStyle name="Normal 10 4" xfId="66"/>
    <cellStyle name="Normal 11" xfId="67"/>
    <cellStyle name="Normal 12" xfId="68"/>
    <cellStyle name="Normal 12 2" xfId="69"/>
    <cellStyle name="Normal 12 2 2" xfId="70"/>
    <cellStyle name="Normal 13" xfId="71"/>
    <cellStyle name="Normal 14" xfId="72"/>
    <cellStyle name="Normal 15" xfId="73"/>
    <cellStyle name="Normal 15 2" xfId="74"/>
    <cellStyle name="Normal 16" xfId="75"/>
    <cellStyle name="Normal 16 2" xfId="76"/>
    <cellStyle name="Normal 17" xfId="77"/>
    <cellStyle name="Normal 17 2" xfId="78"/>
    <cellStyle name="Normal 18" xfId="79"/>
    <cellStyle name="Normal 18 2" xfId="80"/>
    <cellStyle name="Normal 19" xfId="81"/>
    <cellStyle name="Normal 19 2" xfId="82"/>
    <cellStyle name="Normal 2" xfId="83"/>
    <cellStyle name="Normal 2 10" xfId="84"/>
    <cellStyle name="Normal 2 11" xfId="85"/>
    <cellStyle name="Normal 2 2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0" xfId="94"/>
    <cellStyle name="Normal 20 2" xfId="95"/>
    <cellStyle name="Normal 20 2 2" xfId="96"/>
    <cellStyle name="Normal 20 3" xfId="97"/>
    <cellStyle name="Normal 21" xfId="98"/>
    <cellStyle name="Normal 21 2" xfId="99"/>
    <cellStyle name="Normal 22" xfId="100"/>
    <cellStyle name="Normal 22 2" xfId="101"/>
    <cellStyle name="Normal 23" xfId="102"/>
    <cellStyle name="Normal 3" xfId="103"/>
    <cellStyle name="Normal 3 10" xfId="104"/>
    <cellStyle name="Normal 3 10 2" xfId="105"/>
    <cellStyle name="Normal 3 10 2 2" xfId="106"/>
    <cellStyle name="Normal 3 10 2 2 2" xfId="107"/>
    <cellStyle name="Normal 3 10 2 3" xfId="108"/>
    <cellStyle name="Normal 3 10 2 3 2" xfId="109"/>
    <cellStyle name="Normal 3 10 2 4" xfId="110"/>
    <cellStyle name="Normal 3 10 3" xfId="111"/>
    <cellStyle name="Normal 3 10 3 2" xfId="112"/>
    <cellStyle name="Normal 3 10 4" xfId="113"/>
    <cellStyle name="Normal 3 11" xfId="114"/>
    <cellStyle name="Normal 3 11 2" xfId="115"/>
    <cellStyle name="Normal 3 11 2 2" xfId="116"/>
    <cellStyle name="Normal 3 11 2 2 2" xfId="117"/>
    <cellStyle name="Normal 3 11 2 3" xfId="118"/>
    <cellStyle name="Normal 3 11 3" xfId="119"/>
    <cellStyle name="Normal 3 11 3 2" xfId="120"/>
    <cellStyle name="Normal 3 11 4" xfId="121"/>
    <cellStyle name="Normal 3 12" xfId="122"/>
    <cellStyle name="Normal 3 12 2" xfId="123"/>
    <cellStyle name="Normal 3 12 2 2" xfId="124"/>
    <cellStyle name="Normal 3 12 3" xfId="125"/>
    <cellStyle name="Normal 3 13" xfId="126"/>
    <cellStyle name="Normal 3 13 2" xfId="127"/>
    <cellStyle name="Normal 3 14" xfId="128"/>
    <cellStyle name="Normal 3 15" xfId="129"/>
    <cellStyle name="Normal 3 16" xfId="130"/>
    <cellStyle name="Normal 3 16 2" xfId="131"/>
    <cellStyle name="Normal 3 16 3" xfId="132"/>
    <cellStyle name="Normal 3 17" xfId="133"/>
    <cellStyle name="Normal 3 18" xfId="134"/>
    <cellStyle name="Normal 3 2" xfId="135"/>
    <cellStyle name="Normal 3 2 10" xfId="136"/>
    <cellStyle name="Normal 3 2 10 2" xfId="137"/>
    <cellStyle name="Normal 3 2 11" xfId="138"/>
    <cellStyle name="Normal 3 2 11 2" xfId="139"/>
    <cellStyle name="Normal 3 2 12" xfId="140"/>
    <cellStyle name="Normal 3 2 2" xfId="141"/>
    <cellStyle name="Normal 3 2 2 2" xfId="142"/>
    <cellStyle name="Normal 3 2 2 2 2" xfId="143"/>
    <cellStyle name="Normal 3 2 2 2 2 2" xfId="144"/>
    <cellStyle name="Normal 3 2 2 2 3" xfId="145"/>
    <cellStyle name="Normal 3 2 2 3" xfId="146"/>
    <cellStyle name="Normal 3 2 2 3 2" xfId="147"/>
    <cellStyle name="Normal 3 2 2 3 2 2" xfId="148"/>
    <cellStyle name="Normal 3 2 2 3 3" xfId="149"/>
    <cellStyle name="Normal 3 2 2 4" xfId="150"/>
    <cellStyle name="Normal 3 2 2 4 2" xfId="151"/>
    <cellStyle name="Normal 3 2 2 4 2 2" xfId="152"/>
    <cellStyle name="Normal 3 2 2 4 3" xfId="153"/>
    <cellStyle name="Normal 3 2 2 5" xfId="154"/>
    <cellStyle name="Normal 3 2 2 5 2" xfId="155"/>
    <cellStyle name="Normal 3 2 2 6" xfId="156"/>
    <cellStyle name="Normal 3 2 2 6 2" xfId="157"/>
    <cellStyle name="Normal 3 2 2 7" xfId="158"/>
    <cellStyle name="Normal 3 2 2 7 2" xfId="159"/>
    <cellStyle name="Normal 3 2 2 8" xfId="160"/>
    <cellStyle name="Normal 3 2 2 8 2" xfId="161"/>
    <cellStyle name="Normal 3 2 2 9" xfId="162"/>
    <cellStyle name="Normal 3 2 3" xfId="163"/>
    <cellStyle name="Normal 3 2 3 2" xfId="164"/>
    <cellStyle name="Normal 3 2 3 2 2" xfId="165"/>
    <cellStyle name="Normal 3 2 3 2 2 2" xfId="166"/>
    <cellStyle name="Normal 3 2 3 2 3" xfId="167"/>
    <cellStyle name="Normal 3 2 3 3" xfId="168"/>
    <cellStyle name="Normal 3 2 3 3 2" xfId="169"/>
    <cellStyle name="Normal 3 2 3 3 2 2" xfId="170"/>
    <cellStyle name="Normal 3 2 3 3 3" xfId="171"/>
    <cellStyle name="Normal 3 2 3 4" xfId="172"/>
    <cellStyle name="Normal 3 2 3 4 2" xfId="173"/>
    <cellStyle name="Normal 3 2 3 4 2 2" xfId="174"/>
    <cellStyle name="Normal 3 2 3 4 3" xfId="175"/>
    <cellStyle name="Normal 3 2 3 5" xfId="176"/>
    <cellStyle name="Normal 3 2 3 5 2" xfId="177"/>
    <cellStyle name="Normal 3 2 3 6" xfId="178"/>
    <cellStyle name="Normal 3 2 3 6 2" xfId="179"/>
    <cellStyle name="Normal 3 2 3 7" xfId="180"/>
    <cellStyle name="Normal 3 2 3 7 2" xfId="181"/>
    <cellStyle name="Normal 3 2 3 8" xfId="182"/>
    <cellStyle name="Normal 3 2 3 8 2" xfId="183"/>
    <cellStyle name="Normal 3 2 3 9" xfId="184"/>
    <cellStyle name="Normal 3 2 4" xfId="185"/>
    <cellStyle name="Normal 3 2 4 2" xfId="186"/>
    <cellStyle name="Normal 3 2 4 2 2" xfId="187"/>
    <cellStyle name="Normal 3 2 4 2 2 2" xfId="188"/>
    <cellStyle name="Normal 3 2 4 2 3" xfId="189"/>
    <cellStyle name="Normal 3 2 4 3" xfId="190"/>
    <cellStyle name="Normal 3 2 4 3 2" xfId="191"/>
    <cellStyle name="Normal 3 2 4 3 2 2" xfId="192"/>
    <cellStyle name="Normal 3 2 4 3 2 2 2" xfId="193"/>
    <cellStyle name="Normal 3 2 4 3 2 3" xfId="194"/>
    <cellStyle name="Normal 3 2 4 3 2 3 2" xfId="195"/>
    <cellStyle name="Normal 3 2 4 3 2 3 2 2" xfId="196"/>
    <cellStyle name="Normal 3 2 4 3 2 3 3" xfId="197"/>
    <cellStyle name="Normal 3 2 4 3 2 4" xfId="198"/>
    <cellStyle name="Normal 3 2 4 3 3" xfId="199"/>
    <cellStyle name="Normal 3 2 4 4" xfId="200"/>
    <cellStyle name="Normal 3 2 5" xfId="201"/>
    <cellStyle name="Normal 3 2 5 2" xfId="202"/>
    <cellStyle name="Normal 3 2 5 2 2" xfId="203"/>
    <cellStyle name="Normal 3 2 5 3" xfId="204"/>
    <cellStyle name="Normal 3 2 6" xfId="205"/>
    <cellStyle name="Normal 3 2 6 2" xfId="206"/>
    <cellStyle name="Normal 3 2 6 2 2" xfId="207"/>
    <cellStyle name="Normal 3 2 6 3" xfId="208"/>
    <cellStyle name="Normal 3 2 7" xfId="209"/>
    <cellStyle name="Normal 3 2 7 2" xfId="210"/>
    <cellStyle name="Normal 3 2 7 2 2" xfId="211"/>
    <cellStyle name="Normal 3 2 7 3" xfId="212"/>
    <cellStyle name="Normal 3 2 8" xfId="213"/>
    <cellStyle name="Normal 3 2 8 2" xfId="214"/>
    <cellStyle name="Normal 3 2 9" xfId="215"/>
    <cellStyle name="Normal 3 2 9 2" xfId="216"/>
    <cellStyle name="Normal 3 3" xfId="217"/>
    <cellStyle name="Normal 3 4" xfId="218"/>
    <cellStyle name="Normal 3 4 2" xfId="219"/>
    <cellStyle name="Normal 3 4 2 2" xfId="220"/>
    <cellStyle name="Normal 3 4 2 2 2" xfId="221"/>
    <cellStyle name="Normal 3 4 2 3" xfId="222"/>
    <cellStyle name="Normal 3 4 3" xfId="223"/>
    <cellStyle name="Normal 3 4 3 2" xfId="224"/>
    <cellStyle name="Normal 3 4 3 2 2" xfId="225"/>
    <cellStyle name="Normal 3 4 3 3" xfId="226"/>
    <cellStyle name="Normal 3 4 4" xfId="227"/>
    <cellStyle name="Normal 3 4 4 2" xfId="228"/>
    <cellStyle name="Normal 3 4 4 2 2" xfId="229"/>
    <cellStyle name="Normal 3 4 4 3" xfId="230"/>
    <cellStyle name="Normal 3 4 5" xfId="231"/>
    <cellStyle name="Normal 3 4 5 2" xfId="232"/>
    <cellStyle name="Normal 3 4 6" xfId="233"/>
    <cellStyle name="Normal 3 4 6 2" xfId="234"/>
    <cellStyle name="Normal 3 4 7" xfId="235"/>
    <cellStyle name="Normal 3 4 7 2" xfId="236"/>
    <cellStyle name="Normal 3 4 8" xfId="237"/>
    <cellStyle name="Normal 3 4 8 2" xfId="238"/>
    <cellStyle name="Normal 3 4 9" xfId="239"/>
    <cellStyle name="Normal 3 5" xfId="240"/>
    <cellStyle name="Normal 3 5 2" xfId="241"/>
    <cellStyle name="Normal 3 5 2 2" xfId="242"/>
    <cellStyle name="Normal 3 5 2 2 2" xfId="243"/>
    <cellStyle name="Normal 3 5 2 3" xfId="244"/>
    <cellStyle name="Normal 3 5 3" xfId="245"/>
    <cellStyle name="Normal 3 5 3 2" xfId="246"/>
    <cellStyle name="Normal 3 5 3 2 2" xfId="247"/>
    <cellStyle name="Normal 3 5 3 3" xfId="248"/>
    <cellStyle name="Normal 3 5 4" xfId="249"/>
    <cellStyle name="Normal 3 5 4 2" xfId="250"/>
    <cellStyle name="Normal 3 5 4 2 2" xfId="251"/>
    <cellStyle name="Normal 3 5 4 3" xfId="252"/>
    <cellStyle name="Normal 3 5 5" xfId="253"/>
    <cellStyle name="Normal 3 5 5 2" xfId="254"/>
    <cellStyle name="Normal 3 5 6" xfId="255"/>
    <cellStyle name="Normal 3 5 6 2" xfId="256"/>
    <cellStyle name="Normal 3 5 7" xfId="257"/>
    <cellStyle name="Normal 3 5 7 2" xfId="258"/>
    <cellStyle name="Normal 3 5 8" xfId="259"/>
    <cellStyle name="Normal 3 5 8 2" xfId="260"/>
    <cellStyle name="Normal 3 5 9" xfId="261"/>
    <cellStyle name="Normal 3 6" xfId="262"/>
    <cellStyle name="Normal 3 6 2" xfId="263"/>
    <cellStyle name="Normal 3 6 2 2" xfId="264"/>
    <cellStyle name="Normal 3 6 2 2 2" xfId="265"/>
    <cellStyle name="Normal 3 6 2 3" xfId="266"/>
    <cellStyle name="Normal 3 6 3" xfId="267"/>
    <cellStyle name="Normal 3 6 3 2" xfId="268"/>
    <cellStyle name="Normal 3 6 3 2 2" xfId="269"/>
    <cellStyle name="Normal 3 6 3 3" xfId="270"/>
    <cellStyle name="Normal 3 6 4" xfId="271"/>
    <cellStyle name="Normal 3 6 4 2" xfId="272"/>
    <cellStyle name="Normal 3 6 4 2 2" xfId="273"/>
    <cellStyle name="Normal 3 6 4 3" xfId="274"/>
    <cellStyle name="Normal 3 6 5" xfId="275"/>
    <cellStyle name="Normal 3 6 5 2" xfId="276"/>
    <cellStyle name="Normal 3 6 6" xfId="277"/>
    <cellStyle name="Normal 3 6 6 2" xfId="278"/>
    <cellStyle name="Normal 3 6 7" xfId="279"/>
    <cellStyle name="Normal 3 6 7 2" xfId="280"/>
    <cellStyle name="Normal 3 6 8" xfId="281"/>
    <cellStyle name="Normal 3 6 8 2" xfId="282"/>
    <cellStyle name="Normal 3 6 9" xfId="283"/>
    <cellStyle name="Normal 3 7" xfId="284"/>
    <cellStyle name="Normal 3 7 2" xfId="285"/>
    <cellStyle name="Normal 3 7 2 2" xfId="286"/>
    <cellStyle name="Normal 3 7 2 2 2" xfId="287"/>
    <cellStyle name="Normal 3 7 2 3" xfId="288"/>
    <cellStyle name="Normal 3 7 3" xfId="289"/>
    <cellStyle name="Normal 3 7 3 2" xfId="290"/>
    <cellStyle name="Normal 3 7 4" xfId="291"/>
    <cellStyle name="Normal 3 8" xfId="292"/>
    <cellStyle name="Normal 3 8 2" xfId="293"/>
    <cellStyle name="Normal 3 8 2 2" xfId="294"/>
    <cellStyle name="Normal 3 8 3" xfId="295"/>
    <cellStyle name="Normal 3 9" xfId="296"/>
    <cellStyle name="Normal 3 9 2" xfId="297"/>
    <cellStyle name="Normal 3 9 2 2" xfId="298"/>
    <cellStyle name="Normal 3 9 3" xfId="299"/>
    <cellStyle name="Normal 4" xfId="300"/>
    <cellStyle name="Normal 5" xfId="301"/>
    <cellStyle name="Normal 5 10" xfId="302"/>
    <cellStyle name="Normal 5 10 2" xfId="303"/>
    <cellStyle name="Normal 5 11" xfId="304"/>
    <cellStyle name="Normal 5 2" xfId="305"/>
    <cellStyle name="Normal 5 2 2" xfId="306"/>
    <cellStyle name="Normal 5 2 2 2" xfId="307"/>
    <cellStyle name="Normal 5 2 3" xfId="308"/>
    <cellStyle name="Normal 5 3" xfId="309"/>
    <cellStyle name="Normal 5 3 2" xfId="310"/>
    <cellStyle name="Normal 5 3 2 2" xfId="311"/>
    <cellStyle name="Normal 5 3 3" xfId="312"/>
    <cellStyle name="Normal 5 4" xfId="313"/>
    <cellStyle name="Normal 5 4 2" xfId="314"/>
    <cellStyle name="Normal 5 4 2 2" xfId="315"/>
    <cellStyle name="Normal 5 4 3" xfId="316"/>
    <cellStyle name="Normal 5 5" xfId="317"/>
    <cellStyle name="Normal 5 5 2" xfId="318"/>
    <cellStyle name="Normal 5 5 2 2" xfId="319"/>
    <cellStyle name="Normal 5 5 3" xfId="320"/>
    <cellStyle name="Normal 5 6" xfId="321"/>
    <cellStyle name="Normal 5 6 2" xfId="322"/>
    <cellStyle name="Normal 5 7" xfId="323"/>
    <cellStyle name="Normal 5 7 2" xfId="324"/>
    <cellStyle name="Normal 5 8" xfId="325"/>
    <cellStyle name="Normal 5 8 2" xfId="326"/>
    <cellStyle name="Normal 5 9" xfId="327"/>
    <cellStyle name="Normal 5 9 2" xfId="328"/>
    <cellStyle name="Normal 6" xfId="329"/>
    <cellStyle name="Normal 6 10" xfId="330"/>
    <cellStyle name="Normal 6 10 2" xfId="331"/>
    <cellStyle name="Normal 6 11" xfId="332"/>
    <cellStyle name="Normal 6 11 2" xfId="333"/>
    <cellStyle name="Normal 6 11 2 2" xfId="334"/>
    <cellStyle name="Normal 6 11 2 2 2" xfId="335"/>
    <cellStyle name="Normal 6 11 3" xfId="336"/>
    <cellStyle name="Normal 6 11 4" xfId="337"/>
    <cellStyle name="Normal 6 11 4 2" xfId="338"/>
    <cellStyle name="Normal 6 12" xfId="339"/>
    <cellStyle name="Normal 6 2" xfId="340"/>
    <cellStyle name="Normal 6 2 2" xfId="341"/>
    <cellStyle name="Normal 6 2 2 2" xfId="342"/>
    <cellStyle name="Normal 6 2 3" xfId="343"/>
    <cellStyle name="Normal 6 3" xfId="344"/>
    <cellStyle name="Normal 6 3 2" xfId="345"/>
    <cellStyle name="Normal 6 3 2 2" xfId="346"/>
    <cellStyle name="Normal 6 3 3" xfId="347"/>
    <cellStyle name="Normal 6 4" xfId="348"/>
    <cellStyle name="Normal 6 4 2" xfId="349"/>
    <cellStyle name="Normal 6 4 2 2" xfId="350"/>
    <cellStyle name="Normal 6 4 3" xfId="351"/>
    <cellStyle name="Normal 6 5" xfId="352"/>
    <cellStyle name="Normal 6 5 2" xfId="353"/>
    <cellStyle name="Normal 6 5 2 2" xfId="354"/>
    <cellStyle name="Normal 6 5 3" xfId="355"/>
    <cellStyle name="Normal 6 6" xfId="356"/>
    <cellStyle name="Normal 6 6 2" xfId="357"/>
    <cellStyle name="Normal 6 7" xfId="358"/>
    <cellStyle name="Normal 6 7 2" xfId="359"/>
    <cellStyle name="Normal 6 8" xfId="360"/>
    <cellStyle name="Normal 6 8 2" xfId="361"/>
    <cellStyle name="Normal 6 9" xfId="362"/>
    <cellStyle name="Normal 6 9 2" xfId="363"/>
    <cellStyle name="Normal 7" xfId="364"/>
    <cellStyle name="Normal 8" xfId="365"/>
    <cellStyle name="Normal 8 2" xfId="366"/>
    <cellStyle name="Normal 8 2 2" xfId="367"/>
    <cellStyle name="Normal 8 2 2 2" xfId="368"/>
    <cellStyle name="Normal 8 2 3" xfId="369"/>
    <cellStyle name="Normal 8 2 3 2" xfId="370"/>
    <cellStyle name="Normal 8 2 4" xfId="371"/>
    <cellStyle name="Normal 8 3" xfId="372"/>
    <cellStyle name="Normal 8 3 2" xfId="373"/>
    <cellStyle name="Normal 8 4" xfId="374"/>
    <cellStyle name="Normal 8 4 2" xfId="375"/>
    <cellStyle name="Normal 8 5" xfId="376"/>
    <cellStyle name="Normal 8 5 2" xfId="377"/>
    <cellStyle name="Normal 8 6" xfId="378"/>
    <cellStyle name="Normal 8 7" xfId="379"/>
    <cellStyle name="Normal 8 7 2" xfId="380"/>
    <cellStyle name="Normal 8 8" xfId="381"/>
    <cellStyle name="Normal 9" xfId="382"/>
    <cellStyle name="Normal 9 2" xfId="383"/>
    <cellStyle name="Normal 9 2 2" xfId="384"/>
    <cellStyle name="Normal 9 3" xfId="385"/>
    <cellStyle name="Note" xfId="386"/>
    <cellStyle name="Note 2" xfId="387"/>
    <cellStyle name="Output" xfId="388"/>
    <cellStyle name="Pourcentage" xfId="389" builtinId="5"/>
    <cellStyle name="Pourcentage 2" xfId="390"/>
    <cellStyle name="Pourcentage 2 2" xfId="391"/>
    <cellStyle name="Pourcentage 2 2 2" xfId="392"/>
    <cellStyle name="Pourcentage 2 3" xfId="393"/>
    <cellStyle name="Pourcentage 3" xfId="394"/>
    <cellStyle name="Title" xfId="395"/>
    <cellStyle name="Warning Text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295275</xdr:colOff>
      <xdr:row>0</xdr:row>
      <xdr:rowOff>209550</xdr:rowOff>
    </xdr:to>
    <xdr:sp macro="" textlink="">
      <xdr:nvSpPr>
        <xdr:cNvPr id="2065" name="Picture 1"/>
        <xdr:cNvSpPr>
          <a:spLocks noChangeAspect="1" noChangeArrowheads="1"/>
        </xdr:cNvSpPr>
      </xdr:nvSpPr>
      <xdr:spPr bwMode="auto">
        <a:xfrm>
          <a:off x="0" y="285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0</xdr:row>
      <xdr:rowOff>295275</xdr:rowOff>
    </xdr:to>
    <xdr:pic>
      <xdr:nvPicPr>
        <xdr:cNvPr id="2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295275</xdr:colOff>
      <xdr:row>0</xdr:row>
      <xdr:rowOff>209550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0</xdr:row>
      <xdr:rowOff>295275</xdr:rowOff>
    </xdr:to>
    <xdr:pic>
      <xdr:nvPicPr>
        <xdr:cNvPr id="10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371475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371475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200025</xdr:colOff>
      <xdr:row>1</xdr:row>
      <xdr:rowOff>228600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923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POUIL\GIDE\GRILD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4/services/GAB_ROBINS/IMHOTEP_Lot2/01_gestionProjet/GAB_IMHOTEP_LOT2_suiviGeneralProjet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cuments/Nicolas/W4/Business%20Rescue/Aftam/R&#233;ponseFinale/Chiffrage-AFTAM_GestionDesConventions_Chiffrage_090930-VB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POUIL\NCJ\GRIL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cuments/Nicolas/W4/Marketing/CXP/PAD/Temp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AD%20BUSINESS/Clients%20PAD/Readsoft/Fiche_qualification_proj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SAT\CCTP.96\NCJ\000RAPEN\NCJ\TMA\TABLEAU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ERSEN"/>
      <sheetName val="MICROPOLE"/>
      <sheetName val="SEMA"/>
      <sheetName val="SOLIC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Suivi"/>
      <sheetName val="Planning effectif"/>
      <sheetName val="Bilan"/>
      <sheetName val="Planning"/>
      <sheetName val="Report"/>
    </sheetNames>
    <sheetDataSet>
      <sheetData sheetId="0">
        <row r="4">
          <cell r="E4" t="str">
            <v>ABE</v>
          </cell>
        </row>
        <row r="5">
          <cell r="E5" t="str">
            <v>ACE</v>
          </cell>
        </row>
        <row r="6">
          <cell r="E6" t="str">
            <v>ELE</v>
          </cell>
        </row>
        <row r="7">
          <cell r="E7" t="str">
            <v>EHE</v>
          </cell>
        </row>
        <row r="8">
          <cell r="E8" t="str">
            <v>MBE</v>
          </cell>
        </row>
        <row r="9">
          <cell r="E9" t="str">
            <v>DMO</v>
          </cell>
        </row>
        <row r="10">
          <cell r="E10" t="str">
            <v>VBE</v>
          </cell>
        </row>
        <row r="11">
          <cell r="E11" t="str">
            <v>YSO</v>
          </cell>
        </row>
        <row r="12">
          <cell r="E12" t="str">
            <v>AME</v>
          </cell>
        </row>
        <row r="13">
          <cell r="E13" t="str">
            <v>Ext2</v>
          </cell>
        </row>
        <row r="14">
          <cell r="E14" t="str">
            <v>Ext3</v>
          </cell>
        </row>
        <row r="15">
          <cell r="E15" t="str">
            <v>Ext4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Chiffrage "/>
      <sheetName val="Chiffrage  (2)"/>
      <sheetName val="Planning Initial Simplifié"/>
      <sheetName val="Planning Initial"/>
      <sheetName val="Suivi"/>
      <sheetName val="Planning effectif"/>
      <sheetName val="Bilan"/>
    </sheetNames>
    <sheetDataSet>
      <sheetData sheetId="0">
        <row r="3">
          <cell r="B3" t="str">
            <v>AFTAM</v>
          </cell>
          <cell r="H3" t="str">
            <v>SPEC</v>
          </cell>
        </row>
        <row r="4">
          <cell r="E4" t="str">
            <v>AME</v>
          </cell>
          <cell r="H4" t="str">
            <v>GP</v>
          </cell>
        </row>
        <row r="5">
          <cell r="E5" t="str">
            <v>ACD</v>
          </cell>
          <cell r="H5" t="str">
            <v>DEV</v>
          </cell>
        </row>
        <row r="6">
          <cell r="E6" t="str">
            <v>DMO</v>
          </cell>
          <cell r="H6" t="str">
            <v>MODELISATION</v>
          </cell>
        </row>
        <row r="7">
          <cell r="E7" t="str">
            <v>ELE</v>
          </cell>
          <cell r="H7" t="str">
            <v>TEST-INSTALL</v>
          </cell>
        </row>
        <row r="8">
          <cell r="E8" t="str">
            <v>MBI</v>
          </cell>
        </row>
        <row r="9">
          <cell r="E9" t="str">
            <v>MTI</v>
          </cell>
        </row>
        <row r="10">
          <cell r="E10" t="str">
            <v>SPA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élection Fiche de synthèse"/>
      <sheetName val="Grille d'analyse détaillée"/>
      <sheetName val="Grille d'analyse résumée"/>
      <sheetName val="BULL"/>
      <sheetName val="CGI"/>
      <sheetName val="GFI"/>
      <sheetName val="SG2"/>
      <sheetName val="SIGLE INFORMATIQUE"/>
      <sheetName val="TELIS"/>
      <sheetName val="Grille de notation"/>
      <sheetName val="COMPARATIF (CHARG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Base MJ</v>
          </cell>
        </row>
        <row r="3">
          <cell r="B3">
            <v>2700</v>
          </cell>
        </row>
        <row r="7">
          <cell r="B7">
            <v>460</v>
          </cell>
        </row>
        <row r="10">
          <cell r="B10">
            <v>156</v>
          </cell>
        </row>
        <row r="13">
          <cell r="B13">
            <v>652</v>
          </cell>
        </row>
        <row r="16">
          <cell r="B16">
            <v>1268</v>
          </cell>
        </row>
        <row r="19">
          <cell r="B19">
            <v>652</v>
          </cell>
        </row>
        <row r="25">
          <cell r="B25">
            <v>1920</v>
          </cell>
        </row>
        <row r="30">
          <cell r="B30">
            <v>208</v>
          </cell>
        </row>
        <row r="33">
          <cell r="B33">
            <v>836</v>
          </cell>
        </row>
        <row r="36">
          <cell r="B36">
            <v>1044</v>
          </cell>
        </row>
        <row r="39">
          <cell r="B39">
            <v>836</v>
          </cell>
        </row>
        <row r="45">
          <cell r="B45">
            <v>1880</v>
          </cell>
        </row>
        <row r="50">
          <cell r="B50">
            <v>208</v>
          </cell>
        </row>
        <row r="53">
          <cell r="B53">
            <v>836</v>
          </cell>
        </row>
        <row r="56">
          <cell r="B56">
            <v>1044</v>
          </cell>
        </row>
        <row r="59">
          <cell r="B59">
            <v>836</v>
          </cell>
        </row>
        <row r="65">
          <cell r="B65">
            <v>240</v>
          </cell>
        </row>
        <row r="68">
          <cell r="B68">
            <v>2120</v>
          </cell>
        </row>
        <row r="72">
          <cell r="B72">
            <v>3356</v>
          </cell>
        </row>
        <row r="73">
          <cell r="B73">
            <v>5920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usiness Key Figures "/>
      <sheetName val="Chiffrage  (2)"/>
      <sheetName val="Chiffrage  (3)"/>
      <sheetName val="Prestations"/>
      <sheetName val="Feuil5"/>
      <sheetName val="Charges CP"/>
      <sheetName val="Prestations_M4"/>
      <sheetName val="Formations_M1"/>
      <sheetName val="MACRO_PLANN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F2">
            <v>38930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ead "/>
      <sheetName val="Data"/>
    </sheetNames>
    <sheetDataSet>
      <sheetData sheetId="0" refreshError="1"/>
      <sheetData sheetId="1" refreshError="1"/>
      <sheetData sheetId="2">
        <row r="4">
          <cell r="A4" t="str">
            <v>INVOICES</v>
          </cell>
          <cell r="B4" t="str">
            <v>Déclaré</v>
          </cell>
        </row>
        <row r="5">
          <cell r="A5" t="str">
            <v>FORMS</v>
          </cell>
          <cell r="B5" t="str">
            <v>En cours</v>
          </cell>
        </row>
        <row r="6">
          <cell r="B6" t="str">
            <v xml:space="preserve">Opportunité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 des charges"/>
      <sheetName val="Evaluation des charges (2)"/>
      <sheetName val="Tableau financier année 1"/>
      <sheetName val="Tableau financier années 2&amp;3"/>
      <sheetName val="Tableau financier récapitulatif"/>
      <sheetName val="Evaluation sur marché actuel"/>
      <sheetName val="Evaluation des charges MJ"/>
      <sheetName val="Année 1 - Evaluation M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M101"/>
  <sheetViews>
    <sheetView topLeftCell="B58" zoomScale="90" zoomScaleNormal="90" workbookViewId="0">
      <selection activeCell="B26" sqref="B26:D26"/>
    </sheetView>
  </sheetViews>
  <sheetFormatPr baseColWidth="10" defaultColWidth="9.140625" defaultRowHeight="12.75" x14ac:dyDescent="0.2"/>
  <cols>
    <col min="1" max="1" width="4.42578125" style="1" hidden="1" customWidth="1"/>
    <col min="2" max="2" width="13.42578125" style="1" customWidth="1"/>
    <col min="3" max="3" width="9.140625" style="1" customWidth="1"/>
    <col min="4" max="4" width="34.140625" style="1" customWidth="1"/>
    <col min="5" max="5" width="12.7109375" style="4" customWidth="1"/>
    <col min="6" max="6" width="12.85546875" style="4" customWidth="1"/>
    <col min="7" max="7" width="11.5703125" style="4" customWidth="1"/>
    <col min="8" max="8" width="12.7109375" style="4" customWidth="1"/>
    <col min="9" max="10" width="11.140625" style="4" customWidth="1"/>
    <col min="11" max="11" width="65.5703125" style="1" customWidth="1"/>
    <col min="12" max="16384" width="9.140625" style="1"/>
  </cols>
  <sheetData>
    <row r="1" spans="2:11" ht="27.75" x14ac:dyDescent="0.2">
      <c r="C1" s="79" t="s">
        <v>201</v>
      </c>
      <c r="D1" s="2"/>
      <c r="E1" s="3"/>
      <c r="F1" s="3"/>
      <c r="G1" s="3"/>
      <c r="H1" s="3"/>
    </row>
    <row r="2" spans="2:11" ht="13.5" thickBot="1" x14ac:dyDescent="0.25"/>
    <row r="3" spans="2:11" ht="0.75" customHeight="1" thickTop="1" thickBot="1" x14ac:dyDescent="0.25">
      <c r="B3" s="5"/>
      <c r="C3" s="6"/>
      <c r="D3" s="7"/>
      <c r="E3" s="8"/>
      <c r="F3" s="9"/>
      <c r="G3" s="9"/>
      <c r="H3" s="9"/>
      <c r="I3" s="10"/>
      <c r="J3" s="117"/>
      <c r="K3" s="11"/>
    </row>
    <row r="4" spans="2:11" s="12" customFormat="1" ht="37.5" customHeight="1" thickTop="1" x14ac:dyDescent="0.25">
      <c r="B4" s="451" t="s">
        <v>200</v>
      </c>
      <c r="C4" s="452"/>
      <c r="D4" s="453"/>
      <c r="E4" s="266" t="s">
        <v>34</v>
      </c>
      <c r="F4" s="267" t="s">
        <v>0</v>
      </c>
      <c r="G4" s="268" t="s">
        <v>35</v>
      </c>
      <c r="H4" s="267" t="s">
        <v>37</v>
      </c>
      <c r="I4" s="269" t="s">
        <v>36</v>
      </c>
      <c r="J4" s="270" t="s">
        <v>192</v>
      </c>
      <c r="K4" s="271" t="s">
        <v>199</v>
      </c>
    </row>
    <row r="5" spans="2:11" ht="13.5" thickBot="1" x14ac:dyDescent="0.25">
      <c r="B5" s="13"/>
      <c r="C5" s="14"/>
      <c r="D5" s="15"/>
      <c r="E5" s="16"/>
      <c r="F5" s="17"/>
      <c r="G5" s="17"/>
      <c r="H5" s="17"/>
      <c r="I5" s="18"/>
      <c r="J5" s="118"/>
      <c r="K5" s="19"/>
    </row>
    <row r="6" spans="2:11" ht="13.5" thickTop="1" x14ac:dyDescent="0.2">
      <c r="B6" s="20"/>
      <c r="C6" s="21"/>
      <c r="D6" s="22"/>
      <c r="E6" s="23"/>
      <c r="F6" s="24"/>
      <c r="G6" s="24"/>
      <c r="H6" s="24"/>
      <c r="I6" s="25"/>
      <c r="J6" s="49"/>
      <c r="K6" s="26"/>
    </row>
    <row r="7" spans="2:11" ht="31.5" customHeight="1" x14ac:dyDescent="0.2">
      <c r="B7" s="454" t="s">
        <v>198</v>
      </c>
      <c r="C7" s="455"/>
      <c r="D7" s="456"/>
      <c r="E7" s="239"/>
      <c r="F7" s="240"/>
      <c r="G7" s="240"/>
      <c r="H7" s="240"/>
      <c r="I7" s="241"/>
      <c r="J7" s="242"/>
      <c r="K7" s="39"/>
    </row>
    <row r="8" spans="2:11" ht="15" customHeight="1" x14ac:dyDescent="0.2">
      <c r="B8" s="27" t="s">
        <v>197</v>
      </c>
      <c r="C8" s="28"/>
      <c r="D8" s="29"/>
      <c r="E8" s="23">
        <v>7</v>
      </c>
      <c r="F8" s="24">
        <v>4</v>
      </c>
      <c r="G8" s="24">
        <v>1</v>
      </c>
      <c r="H8" s="24">
        <v>7</v>
      </c>
      <c r="I8" s="25">
        <v>7</v>
      </c>
      <c r="J8" s="128">
        <f t="shared" ref="J8:J13" si="0">AVERAGE(E8:I8)</f>
        <v>5.2</v>
      </c>
      <c r="K8" s="26"/>
    </row>
    <row r="9" spans="2:11" ht="15" customHeight="1" x14ac:dyDescent="0.2">
      <c r="B9" s="27" t="s">
        <v>196</v>
      </c>
      <c r="C9" s="28"/>
      <c r="D9" s="29"/>
      <c r="E9" s="23">
        <v>7</v>
      </c>
      <c r="F9" s="24">
        <v>4</v>
      </c>
      <c r="G9" s="24">
        <v>7</v>
      </c>
      <c r="H9" s="24">
        <v>7</v>
      </c>
      <c r="I9" s="25">
        <v>8</v>
      </c>
      <c r="J9" s="126">
        <f t="shared" si="0"/>
        <v>6.6</v>
      </c>
      <c r="K9" s="26" t="s">
        <v>1</v>
      </c>
    </row>
    <row r="10" spans="2:11" ht="15" customHeight="1" x14ac:dyDescent="0.2">
      <c r="B10" s="27" t="s">
        <v>195</v>
      </c>
      <c r="C10" s="28"/>
      <c r="D10" s="29"/>
      <c r="E10" s="23">
        <v>8</v>
      </c>
      <c r="F10" s="24">
        <v>4</v>
      </c>
      <c r="G10" s="24">
        <v>6</v>
      </c>
      <c r="H10" s="24">
        <v>4</v>
      </c>
      <c r="I10" s="25">
        <v>8</v>
      </c>
      <c r="J10" s="126">
        <f t="shared" si="0"/>
        <v>6</v>
      </c>
      <c r="K10" s="26"/>
    </row>
    <row r="11" spans="2:11" ht="15" customHeight="1" x14ac:dyDescent="0.2">
      <c r="B11" s="27" t="s">
        <v>194</v>
      </c>
      <c r="C11" s="28"/>
      <c r="D11" s="29"/>
      <c r="E11" s="23">
        <v>7</v>
      </c>
      <c r="F11" s="24">
        <v>4</v>
      </c>
      <c r="G11" s="24">
        <v>7</v>
      </c>
      <c r="H11" s="24">
        <v>6</v>
      </c>
      <c r="I11" s="25">
        <v>6</v>
      </c>
      <c r="J11" s="126">
        <f t="shared" si="0"/>
        <v>6</v>
      </c>
      <c r="K11" s="26"/>
    </row>
    <row r="12" spans="2:11" ht="15" customHeight="1" x14ac:dyDescent="0.2">
      <c r="B12" s="27" t="s">
        <v>193</v>
      </c>
      <c r="C12" s="28"/>
      <c r="D12" s="29"/>
      <c r="E12" s="23">
        <v>4</v>
      </c>
      <c r="F12" s="24">
        <v>4</v>
      </c>
      <c r="G12" s="24">
        <v>1</v>
      </c>
      <c r="H12" s="24">
        <v>9</v>
      </c>
      <c r="I12" s="25">
        <v>4</v>
      </c>
      <c r="J12" s="129">
        <f t="shared" si="0"/>
        <v>4.4000000000000004</v>
      </c>
      <c r="K12" s="26"/>
    </row>
    <row r="13" spans="2:11" ht="15" customHeight="1" x14ac:dyDescent="0.25">
      <c r="B13" s="27"/>
      <c r="C13" s="28"/>
      <c r="D13" s="30" t="s">
        <v>192</v>
      </c>
      <c r="E13" s="130">
        <f>AVERAGE(E8:E12)</f>
        <v>6.6</v>
      </c>
      <c r="F13" s="131">
        <f>AVERAGE(F8:F12)</f>
        <v>4</v>
      </c>
      <c r="G13" s="131">
        <f>AVERAGE(G8:G12)</f>
        <v>4.4000000000000004</v>
      </c>
      <c r="H13" s="132">
        <f>AVERAGE(H8:H12)</f>
        <v>6.6</v>
      </c>
      <c r="I13" s="133">
        <f>AVERAGE(I8:I12)</f>
        <v>6.6</v>
      </c>
      <c r="J13" s="125">
        <f t="shared" si="0"/>
        <v>5.6400000000000006</v>
      </c>
      <c r="K13" s="26"/>
    </row>
    <row r="14" spans="2:11" x14ac:dyDescent="0.2">
      <c r="B14" s="20"/>
      <c r="C14" s="21"/>
      <c r="D14" s="22"/>
      <c r="E14" s="23"/>
      <c r="F14" s="24"/>
      <c r="G14" s="24"/>
      <c r="H14" s="24"/>
      <c r="I14" s="146"/>
      <c r="J14" s="151"/>
      <c r="K14" s="26"/>
    </row>
    <row r="15" spans="2:11" ht="26.25" customHeight="1" x14ac:dyDescent="0.2">
      <c r="B15" s="243" t="s">
        <v>191</v>
      </c>
      <c r="C15" s="244"/>
      <c r="D15" s="245"/>
      <c r="E15" s="246"/>
      <c r="F15" s="247"/>
      <c r="G15" s="247"/>
      <c r="H15" s="247"/>
      <c r="I15" s="248"/>
      <c r="J15" s="249"/>
      <c r="K15" s="250"/>
    </row>
    <row r="16" spans="2:11" ht="17.25" customHeight="1" x14ac:dyDescent="0.2">
      <c r="B16" s="27" t="s">
        <v>190</v>
      </c>
      <c r="C16" s="31"/>
      <c r="D16" s="32"/>
      <c r="E16" s="33">
        <v>6</v>
      </c>
      <c r="F16" s="34">
        <v>30</v>
      </c>
      <c r="G16" s="34">
        <v>3</v>
      </c>
      <c r="H16" s="34">
        <v>1</v>
      </c>
      <c r="I16" s="147">
        <v>1</v>
      </c>
      <c r="J16" s="152">
        <f>SUM(E16:I16)</f>
        <v>41</v>
      </c>
      <c r="K16" s="36"/>
    </row>
    <row r="17" spans="2:11" ht="15" customHeight="1" x14ac:dyDescent="0.2">
      <c r="B17" s="27" t="s">
        <v>189</v>
      </c>
      <c r="C17" s="37"/>
      <c r="D17" s="38"/>
      <c r="E17" s="23">
        <v>6</v>
      </c>
      <c r="F17" s="24">
        <v>15</v>
      </c>
      <c r="G17" s="24">
        <v>3</v>
      </c>
      <c r="H17" s="24">
        <v>1</v>
      </c>
      <c r="I17" s="146">
        <v>1</v>
      </c>
      <c r="J17" s="153">
        <f>SUM(E17:I17)</f>
        <v>26</v>
      </c>
      <c r="K17" s="36" t="s">
        <v>67</v>
      </c>
    </row>
    <row r="18" spans="2:11" ht="15" customHeight="1" x14ac:dyDescent="0.2">
      <c r="B18" s="27" t="s">
        <v>188</v>
      </c>
      <c r="C18" s="37"/>
      <c r="D18" s="38"/>
      <c r="E18" s="135">
        <f>E16/J16</f>
        <v>0.14634146341463414</v>
      </c>
      <c r="F18" s="134">
        <f>F16/$J16</f>
        <v>0.73170731707317072</v>
      </c>
      <c r="G18" s="135">
        <f>G16/$J16</f>
        <v>7.3170731707317069E-2</v>
      </c>
      <c r="H18" s="134">
        <f>H16/$J16</f>
        <v>2.4390243902439025E-2</v>
      </c>
      <c r="I18" s="148">
        <f>I16/$J16</f>
        <v>2.4390243902439025E-2</v>
      </c>
      <c r="J18" s="154">
        <v>1</v>
      </c>
      <c r="K18" s="36"/>
    </row>
    <row r="19" spans="2:11" ht="15" customHeight="1" x14ac:dyDescent="0.2">
      <c r="B19" s="27"/>
      <c r="C19" s="37"/>
      <c r="D19" s="38"/>
      <c r="E19" s="23"/>
      <c r="F19" s="24"/>
      <c r="G19" s="24"/>
      <c r="H19" s="24"/>
      <c r="I19" s="146"/>
      <c r="J19" s="153"/>
      <c r="K19" s="36"/>
    </row>
    <row r="20" spans="2:11" ht="15" customHeight="1" x14ac:dyDescent="0.2">
      <c r="B20" s="27" t="s">
        <v>187</v>
      </c>
      <c r="C20" s="37"/>
      <c r="D20" s="38"/>
      <c r="E20" s="23">
        <v>93</v>
      </c>
      <c r="F20" s="24">
        <v>20</v>
      </c>
      <c r="G20" s="24">
        <v>15</v>
      </c>
      <c r="H20" s="24">
        <v>29</v>
      </c>
      <c r="I20" s="146">
        <v>28</v>
      </c>
      <c r="J20" s="153">
        <f>SUM(E20:I20)</f>
        <v>185</v>
      </c>
      <c r="K20" s="36"/>
    </row>
    <row r="21" spans="2:11" ht="15" customHeight="1" x14ac:dyDescent="0.2">
      <c r="B21" s="27" t="s">
        <v>186</v>
      </c>
      <c r="C21" s="37"/>
      <c r="D21" s="38"/>
      <c r="E21" s="136">
        <f>E20/$J20</f>
        <v>0.50270270270270268</v>
      </c>
      <c r="F21" s="135">
        <f>F20/$J20</f>
        <v>0.10810810810810811</v>
      </c>
      <c r="G21" s="134">
        <f>G20/$J20</f>
        <v>8.1081081081081086E-2</v>
      </c>
      <c r="H21" s="136">
        <f>H20/$J20</f>
        <v>0.15675675675675677</v>
      </c>
      <c r="I21" s="149">
        <f>I20/$J20</f>
        <v>0.15135135135135136</v>
      </c>
      <c r="J21" s="153"/>
      <c r="K21" s="36"/>
    </row>
    <row r="22" spans="2:11" ht="15" customHeight="1" x14ac:dyDescent="0.2">
      <c r="B22" s="27"/>
      <c r="C22" s="37"/>
      <c r="D22" s="38"/>
      <c r="E22" s="45"/>
      <c r="F22" s="137"/>
      <c r="G22" s="137"/>
      <c r="H22" s="137"/>
      <c r="I22" s="120"/>
      <c r="J22" s="153"/>
      <c r="K22" s="36"/>
    </row>
    <row r="23" spans="2:11" ht="15" customHeight="1" x14ac:dyDescent="0.2">
      <c r="B23" s="27" t="s">
        <v>185</v>
      </c>
      <c r="C23" s="37"/>
      <c r="D23" s="38"/>
      <c r="E23" s="138">
        <v>0</v>
      </c>
      <c r="F23" s="140">
        <v>0.2</v>
      </c>
      <c r="G23" s="141">
        <v>0</v>
      </c>
      <c r="H23" s="141"/>
      <c r="I23" s="150"/>
      <c r="J23" s="153"/>
      <c r="K23" s="36" t="s">
        <v>68</v>
      </c>
    </row>
    <row r="24" spans="2:11" ht="15" customHeight="1" x14ac:dyDescent="0.2">
      <c r="B24" s="440" t="s">
        <v>184</v>
      </c>
      <c r="C24" s="441"/>
      <c r="D24" s="442"/>
      <c r="E24" s="140">
        <v>1</v>
      </c>
      <c r="F24" s="140">
        <v>0.5</v>
      </c>
      <c r="G24" s="140">
        <v>1</v>
      </c>
      <c r="H24" s="140">
        <v>1</v>
      </c>
      <c r="I24" s="142">
        <v>1</v>
      </c>
      <c r="J24" s="155"/>
      <c r="K24" s="36" t="s">
        <v>69</v>
      </c>
    </row>
    <row r="25" spans="2:11" ht="15" customHeight="1" x14ac:dyDescent="0.2">
      <c r="B25" s="71"/>
      <c r="C25" s="272"/>
      <c r="D25" s="72"/>
      <c r="E25" s="143"/>
      <c r="F25" s="144"/>
      <c r="G25" s="144"/>
      <c r="H25" s="144"/>
      <c r="I25" s="145"/>
      <c r="J25" s="155"/>
      <c r="K25" s="36"/>
    </row>
    <row r="26" spans="2:11" s="44" customFormat="1" ht="31.5" customHeight="1" x14ac:dyDescent="0.25">
      <c r="B26" s="440" t="s">
        <v>183</v>
      </c>
      <c r="C26" s="441"/>
      <c r="D26" s="442"/>
      <c r="E26" s="160">
        <v>200</v>
      </c>
      <c r="F26" s="161">
        <v>220</v>
      </c>
      <c r="G26" s="161">
        <v>30</v>
      </c>
      <c r="H26" s="161">
        <v>200</v>
      </c>
      <c r="I26" s="162">
        <v>45</v>
      </c>
      <c r="J26" s="156">
        <f>SUM(E26:I26)</f>
        <v>695</v>
      </c>
      <c r="K26" s="69" t="s">
        <v>2</v>
      </c>
    </row>
    <row r="27" spans="2:11" s="44" customFormat="1" ht="31.5" customHeight="1" x14ac:dyDescent="0.25">
      <c r="B27" s="440" t="s">
        <v>182</v>
      </c>
      <c r="C27" s="441"/>
      <c r="D27" s="442"/>
      <c r="E27" s="163">
        <f>E26/$J26</f>
        <v>0.28776978417266186</v>
      </c>
      <c r="F27" s="164">
        <f>F26/$J26</f>
        <v>0.31654676258992803</v>
      </c>
      <c r="G27" s="164">
        <f>G26/$J26</f>
        <v>4.3165467625899283E-2</v>
      </c>
      <c r="H27" s="164">
        <f>H26/$J26</f>
        <v>0.28776978417266186</v>
      </c>
      <c r="I27" s="165">
        <f>I26/$J26</f>
        <v>6.4748201438848921E-2</v>
      </c>
      <c r="J27" s="159">
        <v>1</v>
      </c>
      <c r="K27" s="69"/>
    </row>
    <row r="28" spans="2:11" s="44" customFormat="1" ht="42.75" customHeight="1" x14ac:dyDescent="0.25">
      <c r="B28" s="440" t="s">
        <v>181</v>
      </c>
      <c r="C28" s="457"/>
      <c r="D28" s="458"/>
      <c r="E28" s="160">
        <v>21</v>
      </c>
      <c r="F28" s="161">
        <v>6</v>
      </c>
      <c r="G28" s="161">
        <v>0</v>
      </c>
      <c r="H28" s="161">
        <v>26</v>
      </c>
      <c r="I28" s="162">
        <v>6</v>
      </c>
      <c r="J28" s="183">
        <f>SUM(E28:I28)</f>
        <v>59</v>
      </c>
      <c r="K28" s="182"/>
    </row>
    <row r="29" spans="2:11" ht="16.5" customHeight="1" x14ac:dyDescent="0.2">
      <c r="B29" s="440" t="s">
        <v>180</v>
      </c>
      <c r="C29" s="457"/>
      <c r="D29" s="458"/>
      <c r="E29" s="181">
        <f t="shared" ref="E29:J29" si="1">E28/E26</f>
        <v>0.105</v>
      </c>
      <c r="F29" s="178">
        <f t="shared" si="1"/>
        <v>2.7272727272727271E-2</v>
      </c>
      <c r="G29" s="178">
        <f t="shared" si="1"/>
        <v>0</v>
      </c>
      <c r="H29" s="179">
        <f t="shared" si="1"/>
        <v>0.13</v>
      </c>
      <c r="I29" s="180">
        <f t="shared" si="1"/>
        <v>0.13333333333333333</v>
      </c>
      <c r="J29" s="184">
        <f t="shared" si="1"/>
        <v>8.4892086330935257E-2</v>
      </c>
      <c r="K29" s="36" t="s">
        <v>4</v>
      </c>
    </row>
    <row r="30" spans="2:11" ht="24.75" customHeight="1" x14ac:dyDescent="0.2">
      <c r="B30" s="440" t="s">
        <v>179</v>
      </c>
      <c r="C30" s="457"/>
      <c r="D30" s="458"/>
      <c r="E30" s="169">
        <v>43</v>
      </c>
      <c r="F30" s="170">
        <v>11</v>
      </c>
      <c r="G30" s="170">
        <v>2</v>
      </c>
      <c r="H30" s="170">
        <v>37</v>
      </c>
      <c r="I30" s="171">
        <v>12</v>
      </c>
      <c r="J30" s="158">
        <f>SUM(E30:I30)</f>
        <v>105</v>
      </c>
      <c r="K30" s="36" t="s">
        <v>5</v>
      </c>
    </row>
    <row r="31" spans="2:11" s="44" customFormat="1" ht="32.25" customHeight="1" x14ac:dyDescent="0.25">
      <c r="B31" s="440" t="s">
        <v>178</v>
      </c>
      <c r="C31" s="457"/>
      <c r="D31" s="458"/>
      <c r="E31" s="185">
        <v>73</v>
      </c>
      <c r="F31" s="187">
        <v>5</v>
      </c>
      <c r="G31" s="187">
        <v>2</v>
      </c>
      <c r="H31" s="187">
        <v>5</v>
      </c>
      <c r="I31" s="188">
        <v>3</v>
      </c>
      <c r="J31" s="189">
        <f>SUM(E31:I31)</f>
        <v>88</v>
      </c>
      <c r="K31" s="69" t="s">
        <v>70</v>
      </c>
    </row>
    <row r="32" spans="2:11" s="44" customFormat="1" ht="32.25" customHeight="1" x14ac:dyDescent="0.25">
      <c r="B32" s="71"/>
      <c r="C32" s="273"/>
      <c r="D32" s="78"/>
      <c r="E32" s="190"/>
      <c r="F32" s="186"/>
      <c r="G32" s="186"/>
      <c r="H32" s="186"/>
      <c r="I32" s="191"/>
      <c r="J32" s="192"/>
      <c r="K32" s="69"/>
    </row>
    <row r="33" spans="2:11" ht="15" customHeight="1" x14ac:dyDescent="0.2">
      <c r="B33" s="27" t="s">
        <v>177</v>
      </c>
      <c r="C33" s="37"/>
      <c r="D33" s="38"/>
      <c r="E33" s="196">
        <v>15.5</v>
      </c>
      <c r="F33" s="193">
        <v>1.3</v>
      </c>
      <c r="G33" s="193">
        <v>5</v>
      </c>
      <c r="H33" s="194">
        <v>29</v>
      </c>
      <c r="I33" s="195">
        <v>28</v>
      </c>
      <c r="J33" s="153"/>
      <c r="K33" s="26" t="s">
        <v>3</v>
      </c>
    </row>
    <row r="34" spans="2:11" ht="15" customHeight="1" x14ac:dyDescent="0.2">
      <c r="B34" s="27" t="s">
        <v>176</v>
      </c>
      <c r="C34" s="21"/>
      <c r="D34" s="22"/>
      <c r="E34" s="175">
        <f>E20/E26</f>
        <v>0.46500000000000002</v>
      </c>
      <c r="F34" s="176">
        <f>F20/F26</f>
        <v>9.0909090909090912E-2</v>
      </c>
      <c r="G34" s="197">
        <f>G20/G26</f>
        <v>0.5</v>
      </c>
      <c r="H34" s="198">
        <f>H20/H26</f>
        <v>0.14499999999999999</v>
      </c>
      <c r="I34" s="177">
        <f>I20/I26</f>
        <v>0.62222222222222223</v>
      </c>
      <c r="J34" s="157"/>
      <c r="K34" s="26" t="s">
        <v>71</v>
      </c>
    </row>
    <row r="35" spans="2:11" ht="16.5" customHeight="1" x14ac:dyDescent="0.2">
      <c r="B35" s="71"/>
      <c r="C35" s="273"/>
      <c r="D35" s="78"/>
      <c r="E35" s="166"/>
      <c r="F35" s="167"/>
      <c r="G35" s="167"/>
      <c r="H35" s="167"/>
      <c r="I35" s="168"/>
      <c r="J35" s="155"/>
      <c r="K35" s="26"/>
    </row>
    <row r="36" spans="2:11" x14ac:dyDescent="0.2">
      <c r="B36" s="20"/>
      <c r="C36" s="21"/>
      <c r="D36" s="22"/>
      <c r="E36" s="172"/>
      <c r="F36" s="173"/>
      <c r="G36" s="173"/>
      <c r="H36" s="173"/>
      <c r="I36" s="174"/>
      <c r="J36" s="49"/>
      <c r="K36" s="26"/>
    </row>
    <row r="37" spans="2:11" ht="36.75" customHeight="1" x14ac:dyDescent="0.2">
      <c r="B37" s="251" t="s">
        <v>175</v>
      </c>
      <c r="C37" s="252"/>
      <c r="D37" s="253"/>
      <c r="E37" s="254"/>
      <c r="F37" s="255"/>
      <c r="G37" s="255"/>
      <c r="H37" s="255"/>
      <c r="I37" s="256"/>
      <c r="J37" s="127"/>
      <c r="K37" s="257"/>
    </row>
    <row r="38" spans="2:11" ht="15" customHeight="1" x14ac:dyDescent="0.2">
      <c r="B38" s="27" t="s">
        <v>174</v>
      </c>
      <c r="C38" s="37"/>
      <c r="D38" s="38"/>
      <c r="E38" s="46">
        <v>6</v>
      </c>
      <c r="F38" s="24">
        <v>15</v>
      </c>
      <c r="G38" s="47">
        <v>3</v>
      </c>
      <c r="H38" s="47">
        <v>1</v>
      </c>
      <c r="I38" s="47">
        <v>1</v>
      </c>
      <c r="J38" s="286">
        <f>SUM(E38:I38)</f>
        <v>26</v>
      </c>
      <c r="K38" s="36"/>
    </row>
    <row r="39" spans="2:11" ht="15" customHeight="1" x14ac:dyDescent="0.2">
      <c r="B39" s="27" t="s">
        <v>173</v>
      </c>
      <c r="C39" s="37"/>
      <c r="D39" s="38"/>
      <c r="E39" s="136">
        <f>E38/E16</f>
        <v>1</v>
      </c>
      <c r="F39" s="45">
        <f>F38/F16</f>
        <v>0.5</v>
      </c>
      <c r="G39" s="136">
        <f>G38/G16</f>
        <v>1</v>
      </c>
      <c r="H39" s="136">
        <f>H38/H16</f>
        <v>1</v>
      </c>
      <c r="I39" s="136">
        <f>I38/I16</f>
        <v>1</v>
      </c>
      <c r="J39" s="286"/>
      <c r="K39" s="36"/>
    </row>
    <row r="40" spans="2:11" ht="15" customHeight="1" x14ac:dyDescent="0.2">
      <c r="B40" s="27"/>
      <c r="C40" s="37"/>
      <c r="D40" s="38"/>
      <c r="E40" s="45"/>
      <c r="F40" s="137"/>
      <c r="G40" s="137"/>
      <c r="H40" s="137"/>
      <c r="I40" s="120"/>
      <c r="J40" s="286"/>
      <c r="K40" s="36"/>
    </row>
    <row r="41" spans="2:11" ht="15" customHeight="1" x14ac:dyDescent="0.2">
      <c r="B41" s="27" t="s">
        <v>172</v>
      </c>
      <c r="C41" s="37"/>
      <c r="D41" s="38"/>
      <c r="E41" s="431" t="s">
        <v>6</v>
      </c>
      <c r="F41" s="432"/>
      <c r="G41" s="432"/>
      <c r="H41" s="432"/>
      <c r="I41" s="433"/>
      <c r="J41" s="49"/>
      <c r="K41" s="22" t="s">
        <v>72</v>
      </c>
    </row>
    <row r="42" spans="2:11" ht="15" customHeight="1" x14ac:dyDescent="0.2">
      <c r="B42" s="27"/>
      <c r="C42" s="37"/>
      <c r="D42" s="38"/>
      <c r="E42" s="23"/>
      <c r="F42" s="24"/>
      <c r="G42" s="24"/>
      <c r="H42" s="24"/>
      <c r="I42" s="25"/>
      <c r="J42" s="49"/>
      <c r="K42" s="36"/>
    </row>
    <row r="43" spans="2:11" ht="15" customHeight="1" x14ac:dyDescent="0.2">
      <c r="B43" s="27" t="s">
        <v>171</v>
      </c>
      <c r="C43" s="37"/>
      <c r="D43" s="38"/>
      <c r="E43" s="23">
        <v>175</v>
      </c>
      <c r="F43" s="24">
        <v>50</v>
      </c>
      <c r="G43" s="200">
        <v>1500</v>
      </c>
      <c r="H43" s="201">
        <v>75</v>
      </c>
      <c r="I43" s="25">
        <v>175</v>
      </c>
      <c r="J43" s="49"/>
      <c r="K43" s="26"/>
    </row>
    <row r="44" spans="2:11" ht="15" customHeight="1" x14ac:dyDescent="0.2">
      <c r="B44" s="27" t="s">
        <v>170</v>
      </c>
      <c r="C44" s="37"/>
      <c r="D44" s="38"/>
      <c r="E44" s="23">
        <v>4</v>
      </c>
      <c r="F44" s="24">
        <v>3</v>
      </c>
      <c r="G44" s="141">
        <v>18</v>
      </c>
      <c r="H44" s="24">
        <v>3</v>
      </c>
      <c r="I44" s="25">
        <v>6</v>
      </c>
      <c r="J44" s="49"/>
      <c r="K44" s="36"/>
    </row>
    <row r="45" spans="2:11" ht="15" customHeight="1" x14ac:dyDescent="0.2">
      <c r="B45" s="440" t="s">
        <v>7</v>
      </c>
      <c r="C45" s="441"/>
      <c r="D45" s="442"/>
      <c r="E45" s="139">
        <v>0.32</v>
      </c>
      <c r="F45" s="199">
        <v>0.27</v>
      </c>
      <c r="G45" s="140">
        <v>0.5</v>
      </c>
      <c r="H45" s="40">
        <v>0.33</v>
      </c>
      <c r="I45" s="40">
        <v>0.37</v>
      </c>
      <c r="J45" s="120"/>
      <c r="K45" s="36"/>
    </row>
    <row r="46" spans="2:11" ht="15" customHeight="1" x14ac:dyDescent="0.2">
      <c r="B46" s="440" t="s">
        <v>169</v>
      </c>
      <c r="C46" s="441"/>
      <c r="D46" s="442"/>
      <c r="E46" s="48">
        <v>1000</v>
      </c>
      <c r="F46" s="24">
        <v>400</v>
      </c>
      <c r="G46" s="40" t="s">
        <v>8</v>
      </c>
      <c r="H46" s="24">
        <v>600</v>
      </c>
      <c r="I46" s="49">
        <v>800</v>
      </c>
      <c r="J46" s="49"/>
      <c r="K46" s="22" t="s">
        <v>9</v>
      </c>
    </row>
    <row r="47" spans="2:11" ht="15" customHeight="1" x14ac:dyDescent="0.2">
      <c r="B47" s="440" t="s">
        <v>168</v>
      </c>
      <c r="C47" s="441"/>
      <c r="D47" s="442"/>
      <c r="E47" s="50">
        <f>E46/E38</f>
        <v>166.66666666666666</v>
      </c>
      <c r="F47" s="51">
        <f>F46/F38</f>
        <v>26.666666666666668</v>
      </c>
      <c r="G47" s="50"/>
      <c r="H47" s="50">
        <f>H46/H38</f>
        <v>600</v>
      </c>
      <c r="I47" s="50">
        <f>I46/I38</f>
        <v>800</v>
      </c>
      <c r="J47" s="285"/>
      <c r="K47" s="36"/>
    </row>
    <row r="48" spans="2:11" ht="15" customHeight="1" x14ac:dyDescent="0.2">
      <c r="B48" s="440" t="s">
        <v>167</v>
      </c>
      <c r="C48" s="441"/>
      <c r="D48" s="442"/>
      <c r="E48" s="199">
        <v>0.7</v>
      </c>
      <c r="F48" s="199">
        <v>0.66</v>
      </c>
      <c r="G48" s="24" t="s">
        <v>8</v>
      </c>
      <c r="H48" s="139">
        <v>0.56000000000000005</v>
      </c>
      <c r="I48" s="203">
        <v>0.7</v>
      </c>
      <c r="J48" s="284"/>
      <c r="K48" s="26" t="s">
        <v>73</v>
      </c>
    </row>
    <row r="49" spans="2:11" ht="15" customHeight="1" x14ac:dyDescent="0.2">
      <c r="B49" s="440" t="s">
        <v>166</v>
      </c>
      <c r="C49" s="441"/>
      <c r="D49" s="442"/>
      <c r="E49" s="139">
        <v>0.28000000000000003</v>
      </c>
      <c r="F49" s="139">
        <v>0.28000000000000003</v>
      </c>
      <c r="G49" s="24"/>
      <c r="H49" s="140">
        <v>0.36</v>
      </c>
      <c r="I49" s="202">
        <v>0.25</v>
      </c>
      <c r="J49" s="284"/>
      <c r="K49" s="26"/>
    </row>
    <row r="50" spans="2:11" ht="15" customHeight="1" x14ac:dyDescent="0.2">
      <c r="B50" s="440"/>
      <c r="C50" s="441"/>
      <c r="D50" s="442"/>
      <c r="E50" s="23"/>
      <c r="F50" s="24"/>
      <c r="G50" s="24"/>
      <c r="H50" s="24"/>
      <c r="I50" s="25"/>
      <c r="J50" s="49"/>
      <c r="K50" s="26"/>
    </row>
    <row r="51" spans="2:11" x14ac:dyDescent="0.2">
      <c r="B51" s="20"/>
      <c r="C51" s="21"/>
      <c r="D51" s="22"/>
      <c r="E51" s="23"/>
      <c r="F51" s="24"/>
      <c r="G51" s="24"/>
      <c r="H51" s="24"/>
      <c r="I51" s="25"/>
      <c r="J51" s="49"/>
      <c r="K51" s="26"/>
    </row>
    <row r="52" spans="2:11" ht="30" customHeight="1" x14ac:dyDescent="0.2">
      <c r="B52" s="258" t="s">
        <v>165</v>
      </c>
      <c r="C52" s="259"/>
      <c r="D52" s="260"/>
      <c r="E52" s="261"/>
      <c r="F52" s="262"/>
      <c r="G52" s="262"/>
      <c r="H52" s="262"/>
      <c r="I52" s="263"/>
      <c r="J52" s="264"/>
      <c r="K52" s="265"/>
    </row>
    <row r="53" spans="2:11" s="44" customFormat="1" ht="25.5" customHeight="1" x14ac:dyDescent="0.25">
      <c r="B53" s="440" t="s">
        <v>164</v>
      </c>
      <c r="C53" s="441"/>
      <c r="D53" s="442"/>
      <c r="E53" s="204">
        <v>0.5</v>
      </c>
      <c r="F53" s="52">
        <v>0</v>
      </c>
      <c r="G53" s="52">
        <v>0</v>
      </c>
      <c r="H53" s="52">
        <v>0</v>
      </c>
      <c r="I53" s="53">
        <v>0</v>
      </c>
      <c r="J53" s="122"/>
      <c r="K53" s="54" t="s">
        <v>74</v>
      </c>
    </row>
    <row r="54" spans="2:11" s="44" customFormat="1" ht="37.5" customHeight="1" x14ac:dyDescent="0.25">
      <c r="B54" s="440" t="s">
        <v>163</v>
      </c>
      <c r="C54" s="441"/>
      <c r="D54" s="442"/>
      <c r="E54" s="205">
        <v>1</v>
      </c>
      <c r="F54" s="207">
        <v>0.7</v>
      </c>
      <c r="G54" s="208">
        <v>0.66</v>
      </c>
      <c r="H54" s="208">
        <v>0.6</v>
      </c>
      <c r="I54" s="206">
        <v>0.9</v>
      </c>
      <c r="J54" s="122"/>
      <c r="K54" s="69" t="s">
        <v>10</v>
      </c>
    </row>
    <row r="55" spans="2:11" s="55" customFormat="1" ht="33.75" customHeight="1" x14ac:dyDescent="0.25">
      <c r="B55" s="437" t="s">
        <v>162</v>
      </c>
      <c r="C55" s="438"/>
      <c r="D55" s="439"/>
      <c r="E55" s="209" t="s">
        <v>11</v>
      </c>
      <c r="F55" s="210" t="s">
        <v>12</v>
      </c>
      <c r="G55" s="42" t="s">
        <v>8</v>
      </c>
      <c r="H55" s="210" t="s">
        <v>12</v>
      </c>
      <c r="I55" s="211" t="s">
        <v>11</v>
      </c>
      <c r="J55" s="121"/>
      <c r="K55" s="182" t="s">
        <v>75</v>
      </c>
    </row>
    <row r="56" spans="2:11" ht="25.5" customHeight="1" x14ac:dyDescent="0.2">
      <c r="B56" s="440" t="s">
        <v>161</v>
      </c>
      <c r="C56" s="441"/>
      <c r="D56" s="442"/>
      <c r="E56" s="204">
        <v>0.3</v>
      </c>
      <c r="F56" s="207">
        <v>1</v>
      </c>
      <c r="G56" s="207">
        <v>1</v>
      </c>
      <c r="H56" s="212">
        <v>0</v>
      </c>
      <c r="I56" s="213">
        <v>0</v>
      </c>
      <c r="J56" s="122"/>
      <c r="K56" s="56" t="s">
        <v>13</v>
      </c>
    </row>
    <row r="57" spans="2:11" x14ac:dyDescent="0.2">
      <c r="B57" s="20"/>
      <c r="C57" s="21"/>
      <c r="D57" s="22"/>
      <c r="E57" s="23"/>
      <c r="F57" s="24"/>
      <c r="G57" s="24"/>
      <c r="H57" s="24"/>
      <c r="I57" s="25"/>
      <c r="J57" s="49"/>
      <c r="K57" s="26"/>
    </row>
    <row r="58" spans="2:11" x14ac:dyDescent="0.2">
      <c r="B58" s="20"/>
      <c r="C58" s="21"/>
      <c r="D58" s="22"/>
      <c r="E58" s="23"/>
      <c r="F58" s="24"/>
      <c r="G58" s="24"/>
      <c r="H58" s="24"/>
      <c r="I58" s="25"/>
      <c r="J58" s="49"/>
      <c r="K58" s="26"/>
    </row>
    <row r="59" spans="2:11" ht="26.25" customHeight="1" x14ac:dyDescent="0.2">
      <c r="B59" s="274" t="s">
        <v>160</v>
      </c>
      <c r="C59" s="275"/>
      <c r="D59" s="276"/>
      <c r="E59" s="277"/>
      <c r="F59" s="278"/>
      <c r="G59" s="278"/>
      <c r="H59" s="278"/>
      <c r="I59" s="279"/>
      <c r="J59" s="280"/>
      <c r="K59" s="281"/>
    </row>
    <row r="60" spans="2:11" ht="19.5" customHeight="1" x14ac:dyDescent="0.2">
      <c r="B60" s="440" t="s">
        <v>159</v>
      </c>
      <c r="C60" s="441"/>
      <c r="D60" s="442"/>
      <c r="E60" s="434" t="s">
        <v>14</v>
      </c>
      <c r="F60" s="435"/>
      <c r="G60" s="435"/>
      <c r="H60" s="435"/>
      <c r="I60" s="436"/>
      <c r="J60" s="119"/>
      <c r="K60" s="22"/>
    </row>
    <row r="61" spans="2:11" ht="19.5" customHeight="1" x14ac:dyDescent="0.2">
      <c r="B61" s="440" t="s">
        <v>158</v>
      </c>
      <c r="C61" s="441"/>
      <c r="D61" s="442"/>
      <c r="E61" s="434" t="s">
        <v>15</v>
      </c>
      <c r="F61" s="435"/>
      <c r="G61" s="435"/>
      <c r="H61" s="435"/>
      <c r="I61" s="436"/>
      <c r="J61" s="119"/>
      <c r="K61" s="22"/>
    </row>
    <row r="62" spans="2:11" ht="19.5" customHeight="1" x14ac:dyDescent="0.2">
      <c r="B62" s="443" t="s">
        <v>16</v>
      </c>
      <c r="C62" s="444"/>
      <c r="D62" s="445"/>
      <c r="E62" s="434" t="s">
        <v>17</v>
      </c>
      <c r="F62" s="435"/>
      <c r="G62" s="435"/>
      <c r="H62" s="435"/>
      <c r="I62" s="436"/>
      <c r="J62" s="119"/>
      <c r="K62" s="22"/>
    </row>
    <row r="63" spans="2:11" ht="19.5" customHeight="1" x14ac:dyDescent="0.2">
      <c r="B63" s="75"/>
      <c r="C63" s="76"/>
      <c r="D63" s="77"/>
      <c r="E63" s="215"/>
      <c r="F63" s="216"/>
      <c r="G63" s="216"/>
      <c r="H63" s="216"/>
      <c r="I63" s="49"/>
      <c r="J63" s="119"/>
      <c r="K63" s="22"/>
    </row>
    <row r="64" spans="2:11" ht="19.5" customHeight="1" x14ac:dyDescent="0.2">
      <c r="B64" s="440" t="s">
        <v>157</v>
      </c>
      <c r="C64" s="441"/>
      <c r="D64" s="442"/>
      <c r="E64" s="23">
        <v>6</v>
      </c>
      <c r="F64" s="24">
        <v>3</v>
      </c>
      <c r="G64" s="24">
        <v>2</v>
      </c>
      <c r="H64" s="24">
        <v>2</v>
      </c>
      <c r="I64" s="35">
        <v>1</v>
      </c>
      <c r="J64" s="119">
        <f>SUM(E64:I64)</f>
        <v>14</v>
      </c>
      <c r="K64" s="26"/>
    </row>
    <row r="65" spans="2:13" ht="19.5" customHeight="1" x14ac:dyDescent="0.2">
      <c r="B65" s="437" t="s">
        <v>156</v>
      </c>
      <c r="C65" s="438"/>
      <c r="D65" s="439"/>
      <c r="E65" s="57">
        <f>E16/E64</f>
        <v>1</v>
      </c>
      <c r="F65" s="58">
        <f>F16/F64</f>
        <v>10</v>
      </c>
      <c r="G65" s="58">
        <f>G16/G64</f>
        <v>1.5</v>
      </c>
      <c r="H65" s="58">
        <f>H16/H64</f>
        <v>0.5</v>
      </c>
      <c r="I65" s="59">
        <f>I16/I64</f>
        <v>1</v>
      </c>
      <c r="J65" s="119"/>
      <c r="K65" s="26"/>
    </row>
    <row r="66" spans="2:13" ht="19.5" customHeight="1" x14ac:dyDescent="0.2">
      <c r="B66" s="440" t="s">
        <v>155</v>
      </c>
      <c r="C66" s="441"/>
      <c r="D66" s="442"/>
      <c r="E66" s="57">
        <f>E20/E64</f>
        <v>15.5</v>
      </c>
      <c r="F66" s="58">
        <f>F20/F64</f>
        <v>6.666666666666667</v>
      </c>
      <c r="G66" s="58">
        <f>G20/G64</f>
        <v>7.5</v>
      </c>
      <c r="H66" s="58">
        <f>H20/H64</f>
        <v>14.5</v>
      </c>
      <c r="I66" s="59">
        <f>I20/I64</f>
        <v>28</v>
      </c>
      <c r="J66" s="123">
        <f t="shared" ref="J66:J73" si="2">SUM(E66:I66)</f>
        <v>72.166666666666671</v>
      </c>
      <c r="K66" s="26"/>
    </row>
    <row r="67" spans="2:13" ht="19.5" customHeight="1" x14ac:dyDescent="0.2">
      <c r="B67" s="449" t="s">
        <v>154</v>
      </c>
      <c r="C67" s="450"/>
      <c r="D67" s="72">
        <v>1</v>
      </c>
      <c r="E67" s="60">
        <f>$D$67/($E$17+$F$17+$H$17+$I$17)*E17</f>
        <v>0.2608695652173913</v>
      </c>
      <c r="F67" s="61">
        <f>$D$67/($E$17+$F$17+$H$17+$I$17)*F17</f>
        <v>0.65217391304347827</v>
      </c>
      <c r="G67" s="61">
        <v>1</v>
      </c>
      <c r="H67" s="61">
        <f>$D$67/($E$17+$F$17+$H$17+$I$17)*H17</f>
        <v>4.3478260869565216E-2</v>
      </c>
      <c r="I67" s="62">
        <f>$D$67/($E$17+$F$17+$H$17+$I$17)*I17</f>
        <v>4.3478260869565216E-2</v>
      </c>
      <c r="J67" s="119">
        <f t="shared" si="2"/>
        <v>2</v>
      </c>
      <c r="K67" s="36" t="s">
        <v>18</v>
      </c>
    </row>
    <row r="68" spans="2:13" ht="19.5" customHeight="1" x14ac:dyDescent="0.2">
      <c r="B68" s="440" t="s">
        <v>153</v>
      </c>
      <c r="C68" s="441"/>
      <c r="D68" s="442"/>
      <c r="E68" s="63">
        <v>200</v>
      </c>
      <c r="F68" s="64">
        <v>180</v>
      </c>
      <c r="G68" s="64">
        <v>250</v>
      </c>
      <c r="H68" s="64">
        <v>200</v>
      </c>
      <c r="I68" s="65">
        <v>200</v>
      </c>
      <c r="J68" s="119">
        <f t="shared" si="2"/>
        <v>1030</v>
      </c>
      <c r="K68" s="36"/>
    </row>
    <row r="69" spans="2:13" ht="19.5" customHeight="1" x14ac:dyDescent="0.2">
      <c r="B69" s="440" t="s">
        <v>152</v>
      </c>
      <c r="C69" s="441"/>
      <c r="D69" s="442"/>
      <c r="E69" s="63">
        <v>150</v>
      </c>
      <c r="F69" s="64">
        <v>130</v>
      </c>
      <c r="G69" s="64">
        <v>200</v>
      </c>
      <c r="H69" s="64">
        <v>150</v>
      </c>
      <c r="I69" s="65">
        <v>150</v>
      </c>
      <c r="J69" s="119">
        <f t="shared" si="2"/>
        <v>780</v>
      </c>
      <c r="K69" s="36"/>
    </row>
    <row r="70" spans="2:13" ht="19.5" customHeight="1" x14ac:dyDescent="0.2">
      <c r="B70" s="440" t="s">
        <v>151</v>
      </c>
      <c r="C70" s="441"/>
      <c r="D70" s="442"/>
      <c r="E70" s="63">
        <f>(E68*E64)+(E69*E67)</f>
        <v>1239.1304347826087</v>
      </c>
      <c r="F70" s="64">
        <f>(F68*F64)+(F69*F67)</f>
        <v>624.78260869565213</v>
      </c>
      <c r="G70" s="64">
        <f>(G68*G64)+(G69*G67)</f>
        <v>700</v>
      </c>
      <c r="H70" s="57">
        <f>(H68*H64)+(H69*H67)</f>
        <v>406.52173913043481</v>
      </c>
      <c r="I70" s="58">
        <f>(I68*I64)+(I69*I67)</f>
        <v>206.52173913043478</v>
      </c>
      <c r="J70" s="58">
        <f t="shared" si="2"/>
        <v>3176.9565217391309</v>
      </c>
      <c r="K70" s="59">
        <f>SUM(E70:I70)</f>
        <v>3176.9565217391309</v>
      </c>
      <c r="L70" s="73"/>
    </row>
    <row r="71" spans="2:13" s="44" customFormat="1" ht="22.5" customHeight="1" x14ac:dyDescent="0.2">
      <c r="B71" s="440" t="s">
        <v>150</v>
      </c>
      <c r="C71" s="441"/>
      <c r="D71" s="442"/>
      <c r="E71" s="41">
        <v>650</v>
      </c>
      <c r="F71" s="42">
        <v>480</v>
      </c>
      <c r="G71" s="42" t="s">
        <v>8</v>
      </c>
      <c r="H71" s="42">
        <v>500</v>
      </c>
      <c r="I71" s="43">
        <v>380</v>
      </c>
      <c r="J71" s="119">
        <f t="shared" si="2"/>
        <v>2010</v>
      </c>
      <c r="K71" s="69" t="s">
        <v>19</v>
      </c>
    </row>
    <row r="72" spans="2:13" s="44" customFormat="1" ht="22.5" customHeight="1" x14ac:dyDescent="0.2">
      <c r="B72" s="440" t="s">
        <v>149</v>
      </c>
      <c r="C72" s="441"/>
      <c r="D72" s="442"/>
      <c r="E72" s="74">
        <v>220</v>
      </c>
      <c r="F72" s="42">
        <v>300</v>
      </c>
      <c r="G72" s="42"/>
      <c r="H72" s="42">
        <v>400</v>
      </c>
      <c r="I72" s="43">
        <v>300</v>
      </c>
      <c r="J72" s="119">
        <f t="shared" si="2"/>
        <v>1220</v>
      </c>
      <c r="K72" s="69" t="s">
        <v>38</v>
      </c>
    </row>
    <row r="73" spans="2:13" s="44" customFormat="1" ht="22.5" customHeight="1" x14ac:dyDescent="0.2">
      <c r="B73" s="440" t="s">
        <v>148</v>
      </c>
      <c r="C73" s="441"/>
      <c r="D73" s="442"/>
      <c r="E73" s="41">
        <v>420</v>
      </c>
      <c r="F73" s="42">
        <v>350</v>
      </c>
      <c r="G73" s="42"/>
      <c r="H73" s="42">
        <v>360</v>
      </c>
      <c r="I73" s="43">
        <v>290</v>
      </c>
      <c r="J73" s="119">
        <f t="shared" si="2"/>
        <v>1420</v>
      </c>
      <c r="K73" s="214" t="s">
        <v>20</v>
      </c>
    </row>
    <row r="74" spans="2:13" s="44" customFormat="1" ht="22.5" customHeight="1" x14ac:dyDescent="0.25">
      <c r="B74" s="71"/>
      <c r="C74" s="272"/>
      <c r="D74" s="72"/>
      <c r="E74" s="66">
        <f>E73/E71</f>
        <v>0.64615384615384619</v>
      </c>
      <c r="F74" s="67">
        <f>F73/F71</f>
        <v>0.72916666666666663</v>
      </c>
      <c r="G74" s="67"/>
      <c r="H74" s="67">
        <f>H73/H71</f>
        <v>0.72</v>
      </c>
      <c r="I74" s="68">
        <f>I73/I71</f>
        <v>0.76315789473684215</v>
      </c>
      <c r="J74" s="124"/>
      <c r="K74" s="69"/>
    </row>
    <row r="75" spans="2:13" ht="15" customHeight="1" x14ac:dyDescent="0.2">
      <c r="B75" s="440" t="s">
        <v>147</v>
      </c>
      <c r="C75" s="441"/>
      <c r="D75" s="442"/>
      <c r="E75" s="446" t="s">
        <v>21</v>
      </c>
      <c r="F75" s="447"/>
      <c r="G75" s="447"/>
      <c r="H75" s="447"/>
      <c r="I75" s="448"/>
      <c r="J75" s="73"/>
      <c r="K75" s="26" t="s">
        <v>22</v>
      </c>
      <c r="L75" s="220"/>
      <c r="M75" s="70"/>
    </row>
    <row r="76" spans="2:13" ht="13.5" thickBot="1" x14ac:dyDescent="0.25">
      <c r="B76" s="13"/>
      <c r="C76" s="14"/>
      <c r="D76" s="15"/>
      <c r="E76" s="16"/>
      <c r="F76" s="17"/>
      <c r="G76" s="17"/>
      <c r="H76" s="17"/>
      <c r="I76" s="18"/>
      <c r="J76" s="118"/>
      <c r="K76" s="19"/>
    </row>
    <row r="77" spans="2:13" ht="13.5" thickTop="1" x14ac:dyDescent="0.2">
      <c r="B77" s="21"/>
      <c r="C77" s="21"/>
      <c r="D77" s="21"/>
      <c r="E77" s="216"/>
      <c r="F77" s="216"/>
      <c r="G77" s="216"/>
      <c r="H77" s="216"/>
      <c r="I77" s="216"/>
      <c r="J77" s="216"/>
      <c r="K77" s="21"/>
    </row>
    <row r="78" spans="2:13" x14ac:dyDescent="0.2">
      <c r="B78" s="21"/>
      <c r="C78" s="21"/>
      <c r="D78" s="21"/>
      <c r="E78" s="216"/>
      <c r="F78" s="216"/>
      <c r="G78" s="216"/>
      <c r="H78" s="216"/>
      <c r="I78" s="216"/>
      <c r="J78" s="216"/>
      <c r="K78" s="21"/>
    </row>
    <row r="79" spans="2:13" x14ac:dyDescent="0.2">
      <c r="B79" s="21"/>
      <c r="C79" s="21"/>
      <c r="D79" s="21"/>
      <c r="E79" s="216"/>
      <c r="F79" s="216"/>
      <c r="G79" s="216"/>
      <c r="H79" s="216"/>
      <c r="I79" s="216"/>
      <c r="J79" s="216"/>
      <c r="K79" s="21"/>
    </row>
    <row r="80" spans="2:13" x14ac:dyDescent="0.2">
      <c r="B80" s="21"/>
      <c r="C80" s="21"/>
      <c r="D80" s="21"/>
      <c r="E80" s="216"/>
      <c r="F80" s="216"/>
      <c r="G80" s="216"/>
      <c r="H80" s="216"/>
      <c r="I80" s="216"/>
      <c r="J80" s="216"/>
      <c r="K80" s="21"/>
    </row>
    <row r="81" spans="2:11" x14ac:dyDescent="0.2">
      <c r="B81" s="217" t="s">
        <v>146</v>
      </c>
      <c r="C81" s="217"/>
      <c r="D81" s="217"/>
      <c r="E81" s="216"/>
      <c r="F81" s="216"/>
      <c r="G81" s="216"/>
      <c r="H81" s="216"/>
      <c r="I81" s="216"/>
      <c r="J81" s="216"/>
      <c r="K81" s="21"/>
    </row>
    <row r="84" spans="2:11" x14ac:dyDescent="0.2">
      <c r="B84" s="218" t="s">
        <v>23</v>
      </c>
    </row>
    <row r="85" spans="2:11" x14ac:dyDescent="0.2">
      <c r="B85" s="218" t="s">
        <v>24</v>
      </c>
    </row>
    <row r="86" spans="2:11" x14ac:dyDescent="0.2">
      <c r="B86" s="218" t="s">
        <v>25</v>
      </c>
    </row>
    <row r="87" spans="2:11" x14ac:dyDescent="0.2">
      <c r="B87" s="218" t="s">
        <v>26</v>
      </c>
    </row>
    <row r="88" spans="2:11" x14ac:dyDescent="0.2">
      <c r="B88" s="218" t="s">
        <v>27</v>
      </c>
    </row>
    <row r="89" spans="2:11" x14ac:dyDescent="0.2">
      <c r="B89" s="218" t="s">
        <v>28</v>
      </c>
    </row>
    <row r="90" spans="2:11" x14ac:dyDescent="0.2">
      <c r="B90" s="218" t="s">
        <v>29</v>
      </c>
    </row>
    <row r="91" spans="2:11" x14ac:dyDescent="0.2">
      <c r="B91" s="218" t="s">
        <v>39</v>
      </c>
    </row>
    <row r="95" spans="2:11" x14ac:dyDescent="0.2">
      <c r="B95" s="217" t="s">
        <v>145</v>
      </c>
      <c r="C95" s="217"/>
      <c r="D95" s="217"/>
    </row>
    <row r="97" spans="2:2" s="1" customFormat="1" x14ac:dyDescent="0.2">
      <c r="B97" s="219" t="s">
        <v>30</v>
      </c>
    </row>
    <row r="98" spans="2:2" s="1" customFormat="1" x14ac:dyDescent="0.2">
      <c r="B98" s="219" t="s">
        <v>31</v>
      </c>
    </row>
    <row r="99" spans="2:2" s="1" customFormat="1" x14ac:dyDescent="0.2">
      <c r="B99" s="219" t="s">
        <v>32</v>
      </c>
    </row>
    <row r="100" spans="2:2" s="1" customFormat="1" x14ac:dyDescent="0.2">
      <c r="B100" s="219" t="s">
        <v>33</v>
      </c>
    </row>
    <row r="101" spans="2:2" s="1" customFormat="1" x14ac:dyDescent="0.2">
      <c r="B101" s="218"/>
    </row>
  </sheetData>
  <mergeCells count="38">
    <mergeCell ref="B29:D29"/>
    <mergeCell ref="B30:D30"/>
    <mergeCell ref="B31:D31"/>
    <mergeCell ref="B45:D45"/>
    <mergeCell ref="B46:D46"/>
    <mergeCell ref="B4:D4"/>
    <mergeCell ref="B7:D7"/>
    <mergeCell ref="B24:D24"/>
    <mergeCell ref="B26:D26"/>
    <mergeCell ref="B28:D28"/>
    <mergeCell ref="B27:D27"/>
    <mergeCell ref="B66:D66"/>
    <mergeCell ref="B49:D49"/>
    <mergeCell ref="B50:D50"/>
    <mergeCell ref="B53:D53"/>
    <mergeCell ref="B55:D55"/>
    <mergeCell ref="B56:D56"/>
    <mergeCell ref="B60:D60"/>
    <mergeCell ref="B61:D61"/>
    <mergeCell ref="B75:D75"/>
    <mergeCell ref="E75:I75"/>
    <mergeCell ref="B67:C67"/>
    <mergeCell ref="B68:D68"/>
    <mergeCell ref="B69:D69"/>
    <mergeCell ref="B70:D70"/>
    <mergeCell ref="B71:D71"/>
    <mergeCell ref="B72:D72"/>
    <mergeCell ref="B73:D73"/>
    <mergeCell ref="E41:I41"/>
    <mergeCell ref="E60:I60"/>
    <mergeCell ref="E61:I61"/>
    <mergeCell ref="E62:I62"/>
    <mergeCell ref="B65:D65"/>
    <mergeCell ref="B48:D48"/>
    <mergeCell ref="B47:D47"/>
    <mergeCell ref="B62:D62"/>
    <mergeCell ref="B64:D64"/>
    <mergeCell ref="B54:D54"/>
  </mergeCells>
  <pageMargins left="0.78740157480314965" right="0.78740157480314965" top="0.5" bottom="0.52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M101"/>
  <sheetViews>
    <sheetView topLeftCell="B1" zoomScale="90" zoomScaleNormal="90" workbookViewId="0">
      <selection activeCell="J70" sqref="J70"/>
    </sheetView>
  </sheetViews>
  <sheetFormatPr baseColWidth="10" defaultColWidth="9.140625" defaultRowHeight="12.75" x14ac:dyDescent="0.2"/>
  <cols>
    <col min="1" max="1" width="4.42578125" style="1" hidden="1" customWidth="1"/>
    <col min="2" max="2" width="13.42578125" style="1" customWidth="1"/>
    <col min="3" max="3" width="29.5703125" style="1" customWidth="1"/>
    <col min="4" max="4" width="10" style="1" customWidth="1"/>
    <col min="5" max="5" width="12.7109375" style="4" customWidth="1"/>
    <col min="6" max="6" width="12.85546875" style="4" customWidth="1"/>
    <col min="7" max="7" width="11.5703125" style="4" customWidth="1"/>
    <col min="8" max="8" width="12.7109375" style="4" customWidth="1"/>
    <col min="9" max="10" width="11.140625" style="4" customWidth="1"/>
    <col min="11" max="11" width="65.5703125" style="1" customWidth="1"/>
    <col min="12" max="16384" width="9.140625" style="1"/>
  </cols>
  <sheetData>
    <row r="1" spans="2:11" ht="27.75" x14ac:dyDescent="0.2">
      <c r="C1" s="79" t="s">
        <v>137</v>
      </c>
      <c r="D1" s="2"/>
      <c r="E1" s="3"/>
      <c r="F1" s="3"/>
      <c r="G1" s="3"/>
      <c r="H1" s="3"/>
    </row>
    <row r="2" spans="2:11" ht="13.5" thickBot="1" x14ac:dyDescent="0.25"/>
    <row r="3" spans="2:11" ht="0.75" customHeight="1" thickTop="1" thickBot="1" x14ac:dyDescent="0.25">
      <c r="B3" s="5"/>
      <c r="C3" s="6"/>
      <c r="D3" s="7"/>
      <c r="E3" s="8"/>
      <c r="F3" s="9"/>
      <c r="G3" s="9"/>
      <c r="H3" s="9"/>
      <c r="I3" s="10"/>
      <c r="J3" s="117"/>
      <c r="K3" s="11"/>
    </row>
    <row r="4" spans="2:11" s="12" customFormat="1" ht="37.5" customHeight="1" thickTop="1" x14ac:dyDescent="0.25">
      <c r="B4" s="451" t="s">
        <v>87</v>
      </c>
      <c r="C4" s="452"/>
      <c r="D4" s="453"/>
      <c r="E4" s="266" t="s">
        <v>34</v>
      </c>
      <c r="F4" s="267" t="s">
        <v>0</v>
      </c>
      <c r="G4" s="268" t="s">
        <v>35</v>
      </c>
      <c r="H4" s="267" t="s">
        <v>37</v>
      </c>
      <c r="I4" s="269" t="s">
        <v>36</v>
      </c>
      <c r="J4" s="270" t="s">
        <v>84</v>
      </c>
      <c r="K4" s="271" t="s">
        <v>85</v>
      </c>
    </row>
    <row r="5" spans="2:11" ht="13.5" thickBot="1" x14ac:dyDescent="0.25">
      <c r="B5" s="13"/>
      <c r="C5" s="14"/>
      <c r="D5" s="15"/>
      <c r="E5" s="16"/>
      <c r="F5" s="17"/>
      <c r="G5" s="17"/>
      <c r="H5" s="17"/>
      <c r="I5" s="18"/>
      <c r="J5" s="118"/>
      <c r="K5" s="19"/>
    </row>
    <row r="6" spans="2:11" ht="13.5" thickTop="1" x14ac:dyDescent="0.2">
      <c r="B6" s="20"/>
      <c r="C6" s="21"/>
      <c r="D6" s="22"/>
      <c r="E6" s="23"/>
      <c r="F6" s="24"/>
      <c r="G6" s="24"/>
      <c r="H6" s="24"/>
      <c r="I6" s="25"/>
      <c r="J6" s="49"/>
      <c r="K6" s="26"/>
    </row>
    <row r="7" spans="2:11" ht="31.5" customHeight="1" x14ac:dyDescent="0.2">
      <c r="B7" s="460" t="s">
        <v>86</v>
      </c>
      <c r="C7" s="455"/>
      <c r="D7" s="456"/>
      <c r="E7" s="239"/>
      <c r="F7" s="240"/>
      <c r="G7" s="240"/>
      <c r="H7" s="240"/>
      <c r="I7" s="241"/>
      <c r="J7" s="242"/>
      <c r="K7" s="39"/>
    </row>
    <row r="8" spans="2:11" ht="15" customHeight="1" x14ac:dyDescent="0.2">
      <c r="B8" s="27" t="s">
        <v>88</v>
      </c>
      <c r="C8" s="28"/>
      <c r="D8" s="29"/>
      <c r="E8" s="23">
        <v>7</v>
      </c>
      <c r="F8" s="24">
        <v>4</v>
      </c>
      <c r="G8" s="24">
        <v>1</v>
      </c>
      <c r="H8" s="24">
        <v>7</v>
      </c>
      <c r="I8" s="25">
        <v>7</v>
      </c>
      <c r="J8" s="128">
        <f t="shared" ref="J8:J13" si="0">AVERAGE(E8:I8)</f>
        <v>5.2</v>
      </c>
      <c r="K8" s="26"/>
    </row>
    <row r="9" spans="2:11" ht="15" customHeight="1" x14ac:dyDescent="0.2">
      <c r="B9" s="27" t="s">
        <v>89</v>
      </c>
      <c r="C9" s="28"/>
      <c r="D9" s="29"/>
      <c r="E9" s="23">
        <v>7</v>
      </c>
      <c r="F9" s="24">
        <v>4</v>
      </c>
      <c r="G9" s="24">
        <v>7</v>
      </c>
      <c r="H9" s="24">
        <v>7</v>
      </c>
      <c r="I9" s="25">
        <v>8</v>
      </c>
      <c r="J9" s="126">
        <f t="shared" si="0"/>
        <v>6.6</v>
      </c>
      <c r="K9" s="26" t="s">
        <v>1</v>
      </c>
    </row>
    <row r="10" spans="2:11" ht="15" customHeight="1" x14ac:dyDescent="0.2">
      <c r="B10" s="27" t="s">
        <v>90</v>
      </c>
      <c r="C10" s="28"/>
      <c r="D10" s="29"/>
      <c r="E10" s="23">
        <v>8</v>
      </c>
      <c r="F10" s="24">
        <v>4</v>
      </c>
      <c r="G10" s="24">
        <v>6</v>
      </c>
      <c r="H10" s="24">
        <v>4</v>
      </c>
      <c r="I10" s="25">
        <v>8</v>
      </c>
      <c r="J10" s="126">
        <f t="shared" si="0"/>
        <v>6</v>
      </c>
      <c r="K10" s="26"/>
    </row>
    <row r="11" spans="2:11" ht="15" customHeight="1" x14ac:dyDescent="0.2">
      <c r="B11" s="27" t="s">
        <v>91</v>
      </c>
      <c r="C11" s="28"/>
      <c r="D11" s="29"/>
      <c r="E11" s="23">
        <v>7</v>
      </c>
      <c r="F11" s="24">
        <v>4</v>
      </c>
      <c r="G11" s="24">
        <v>7</v>
      </c>
      <c r="H11" s="24">
        <v>6</v>
      </c>
      <c r="I11" s="25">
        <v>6</v>
      </c>
      <c r="J11" s="126">
        <f t="shared" si="0"/>
        <v>6</v>
      </c>
      <c r="K11" s="26"/>
    </row>
    <row r="12" spans="2:11" ht="15" customHeight="1" x14ac:dyDescent="0.2">
      <c r="B12" s="27" t="s">
        <v>92</v>
      </c>
      <c r="C12" s="28"/>
      <c r="D12" s="29"/>
      <c r="E12" s="23">
        <v>4</v>
      </c>
      <c r="F12" s="24">
        <v>4</v>
      </c>
      <c r="G12" s="24">
        <v>1</v>
      </c>
      <c r="H12" s="24">
        <v>9</v>
      </c>
      <c r="I12" s="25">
        <v>4</v>
      </c>
      <c r="J12" s="129">
        <f t="shared" si="0"/>
        <v>4.4000000000000004</v>
      </c>
      <c r="K12" s="26"/>
    </row>
    <row r="13" spans="2:11" ht="15" customHeight="1" x14ac:dyDescent="0.25">
      <c r="B13" s="27"/>
      <c r="C13" s="28"/>
      <c r="D13" s="30" t="s">
        <v>84</v>
      </c>
      <c r="E13" s="130">
        <f>AVERAGE(E8:E12)</f>
        <v>6.6</v>
      </c>
      <c r="F13" s="131">
        <f>AVERAGE(F8:F12)</f>
        <v>4</v>
      </c>
      <c r="G13" s="131">
        <f>AVERAGE(G8:G12)</f>
        <v>4.4000000000000004</v>
      </c>
      <c r="H13" s="132">
        <f>AVERAGE(H8:H12)</f>
        <v>6.6</v>
      </c>
      <c r="I13" s="133">
        <f>AVERAGE(I8:I12)</f>
        <v>6.6</v>
      </c>
      <c r="J13" s="125">
        <f t="shared" si="0"/>
        <v>5.6400000000000006</v>
      </c>
      <c r="K13" s="26"/>
    </row>
    <row r="14" spans="2:11" x14ac:dyDescent="0.2">
      <c r="B14" s="20"/>
      <c r="C14" s="21"/>
      <c r="D14" s="22"/>
      <c r="E14" s="23"/>
      <c r="F14" s="24"/>
      <c r="G14" s="24"/>
      <c r="H14" s="24"/>
      <c r="I14" s="146"/>
      <c r="J14" s="151"/>
      <c r="K14" s="26"/>
    </row>
    <row r="15" spans="2:11" ht="26.25" customHeight="1" x14ac:dyDescent="0.2">
      <c r="B15" s="243" t="s">
        <v>93</v>
      </c>
      <c r="C15" s="244"/>
      <c r="D15" s="245"/>
      <c r="E15" s="246"/>
      <c r="F15" s="247"/>
      <c r="G15" s="247"/>
      <c r="H15" s="247"/>
      <c r="I15" s="248"/>
      <c r="J15" s="249"/>
      <c r="K15" s="250"/>
    </row>
    <row r="16" spans="2:11" ht="17.25" customHeight="1" x14ac:dyDescent="0.2">
      <c r="B16" s="27" t="s">
        <v>96</v>
      </c>
      <c r="C16" s="31"/>
      <c r="D16" s="32"/>
      <c r="E16" s="33">
        <v>6</v>
      </c>
      <c r="F16" s="34">
        <v>30</v>
      </c>
      <c r="G16" s="34">
        <v>3</v>
      </c>
      <c r="H16" s="34">
        <v>1</v>
      </c>
      <c r="I16" s="147">
        <v>1</v>
      </c>
      <c r="J16" s="152">
        <f>SUM(E16:I16)</f>
        <v>41</v>
      </c>
      <c r="K16" s="36"/>
    </row>
    <row r="17" spans="2:11" ht="15" customHeight="1" x14ac:dyDescent="0.2">
      <c r="B17" s="27" t="s">
        <v>94</v>
      </c>
      <c r="C17" s="37"/>
      <c r="D17" s="38"/>
      <c r="E17" s="23">
        <v>6</v>
      </c>
      <c r="F17" s="24">
        <v>15</v>
      </c>
      <c r="G17" s="24">
        <v>3</v>
      </c>
      <c r="H17" s="24">
        <v>1</v>
      </c>
      <c r="I17" s="146">
        <v>1</v>
      </c>
      <c r="J17" s="153">
        <f>SUM(E17:I17)</f>
        <v>26</v>
      </c>
      <c r="K17" s="36" t="s">
        <v>67</v>
      </c>
    </row>
    <row r="18" spans="2:11" ht="15" customHeight="1" x14ac:dyDescent="0.2">
      <c r="B18" s="27" t="s">
        <v>95</v>
      </c>
      <c r="C18" s="37"/>
      <c r="D18" s="38"/>
      <c r="E18" s="135">
        <f>E16/J16</f>
        <v>0.14634146341463414</v>
      </c>
      <c r="F18" s="134">
        <f>F16/$J16</f>
        <v>0.73170731707317072</v>
      </c>
      <c r="G18" s="135">
        <f>G16/$J16</f>
        <v>7.3170731707317069E-2</v>
      </c>
      <c r="H18" s="134">
        <f>H16/$J16</f>
        <v>2.4390243902439025E-2</v>
      </c>
      <c r="I18" s="148">
        <f>I16/$J16</f>
        <v>2.4390243902439025E-2</v>
      </c>
      <c r="J18" s="154">
        <v>1</v>
      </c>
      <c r="K18" s="36"/>
    </row>
    <row r="19" spans="2:11" ht="15" customHeight="1" x14ac:dyDescent="0.2">
      <c r="B19" s="27"/>
      <c r="C19" s="37"/>
      <c r="D19" s="38"/>
      <c r="E19" s="23"/>
      <c r="F19" s="24"/>
      <c r="G19" s="24"/>
      <c r="H19" s="24"/>
      <c r="I19" s="146"/>
      <c r="J19" s="153"/>
      <c r="K19" s="36"/>
    </row>
    <row r="20" spans="2:11" ht="15" customHeight="1" x14ac:dyDescent="0.2">
      <c r="B20" s="27" t="s">
        <v>108</v>
      </c>
      <c r="C20" s="37"/>
      <c r="D20" s="38"/>
      <c r="E20" s="23">
        <v>93</v>
      </c>
      <c r="F20" s="24">
        <v>20</v>
      </c>
      <c r="G20" s="24">
        <v>15</v>
      </c>
      <c r="H20" s="24">
        <v>29</v>
      </c>
      <c r="I20" s="146">
        <v>28</v>
      </c>
      <c r="J20" s="153">
        <f>SUM(E20:I20)</f>
        <v>185</v>
      </c>
      <c r="K20" s="36"/>
    </row>
    <row r="21" spans="2:11" ht="15" customHeight="1" x14ac:dyDescent="0.2">
      <c r="B21" s="27" t="s">
        <v>109</v>
      </c>
      <c r="C21" s="37"/>
      <c r="D21" s="38"/>
      <c r="E21" s="136">
        <f>E20/$J20</f>
        <v>0.50270270270270268</v>
      </c>
      <c r="F21" s="135">
        <f>F20/$J20</f>
        <v>0.10810810810810811</v>
      </c>
      <c r="G21" s="134">
        <f>G20/$J20</f>
        <v>8.1081081081081086E-2</v>
      </c>
      <c r="H21" s="136">
        <f>H20/$J20</f>
        <v>0.15675675675675677</v>
      </c>
      <c r="I21" s="149">
        <f>I20/$J20</f>
        <v>0.15135135135135136</v>
      </c>
      <c r="J21" s="153"/>
      <c r="K21" s="36"/>
    </row>
    <row r="22" spans="2:11" ht="15" customHeight="1" x14ac:dyDescent="0.2">
      <c r="B22" s="27"/>
      <c r="C22" s="37"/>
      <c r="D22" s="38"/>
      <c r="E22" s="45"/>
      <c r="F22" s="137"/>
      <c r="G22" s="137"/>
      <c r="H22" s="137"/>
      <c r="I22" s="120"/>
      <c r="J22" s="153"/>
      <c r="K22" s="36"/>
    </row>
    <row r="23" spans="2:11" ht="15" customHeight="1" x14ac:dyDescent="0.2">
      <c r="B23" s="27" t="s">
        <v>114</v>
      </c>
      <c r="C23" s="37"/>
      <c r="D23" s="38"/>
      <c r="E23" s="138">
        <v>0</v>
      </c>
      <c r="F23" s="140">
        <v>0.2</v>
      </c>
      <c r="G23" s="141">
        <v>0</v>
      </c>
      <c r="H23" s="141"/>
      <c r="I23" s="150"/>
      <c r="J23" s="153"/>
      <c r="K23" s="36" t="s">
        <v>68</v>
      </c>
    </row>
    <row r="24" spans="2:11" ht="15" customHeight="1" x14ac:dyDescent="0.2">
      <c r="B24" s="440" t="s">
        <v>97</v>
      </c>
      <c r="C24" s="441"/>
      <c r="D24" s="442"/>
      <c r="E24" s="140">
        <v>1</v>
      </c>
      <c r="F24" s="140">
        <v>0.5</v>
      </c>
      <c r="G24" s="140">
        <v>1</v>
      </c>
      <c r="H24" s="140">
        <v>1</v>
      </c>
      <c r="I24" s="142">
        <v>1</v>
      </c>
      <c r="J24" s="155"/>
      <c r="K24" s="36" t="s">
        <v>69</v>
      </c>
    </row>
    <row r="25" spans="2:11" ht="15" customHeight="1" x14ac:dyDescent="0.2">
      <c r="B25" s="71"/>
      <c r="C25" s="272"/>
      <c r="D25" s="72"/>
      <c r="E25" s="143"/>
      <c r="F25" s="144"/>
      <c r="G25" s="144"/>
      <c r="H25" s="144"/>
      <c r="I25" s="145"/>
      <c r="J25" s="155"/>
      <c r="K25" s="36"/>
    </row>
    <row r="26" spans="2:11" s="44" customFormat="1" ht="31.5" customHeight="1" x14ac:dyDescent="0.25">
      <c r="B26" s="440" t="s">
        <v>138</v>
      </c>
      <c r="C26" s="441"/>
      <c r="D26" s="442"/>
      <c r="E26" s="160">
        <v>200</v>
      </c>
      <c r="F26" s="161">
        <v>220</v>
      </c>
      <c r="G26" s="161">
        <v>30</v>
      </c>
      <c r="H26" s="161">
        <v>200</v>
      </c>
      <c r="I26" s="162">
        <v>45</v>
      </c>
      <c r="J26" s="156">
        <f>SUM(E26:I26)</f>
        <v>695</v>
      </c>
      <c r="K26" s="69" t="s">
        <v>2</v>
      </c>
    </row>
    <row r="27" spans="2:11" s="44" customFormat="1" ht="31.5" customHeight="1" x14ac:dyDescent="0.25">
      <c r="B27" s="440" t="s">
        <v>139</v>
      </c>
      <c r="C27" s="441"/>
      <c r="D27" s="442"/>
      <c r="E27" s="163">
        <f>E26/$J26</f>
        <v>0.28776978417266186</v>
      </c>
      <c r="F27" s="164">
        <f>F26/$J26</f>
        <v>0.31654676258992803</v>
      </c>
      <c r="G27" s="164">
        <f>G26/$J26</f>
        <v>4.3165467625899283E-2</v>
      </c>
      <c r="H27" s="164">
        <f>H26/$J26</f>
        <v>0.28776978417266186</v>
      </c>
      <c r="I27" s="165">
        <f>I26/$J26</f>
        <v>6.4748201438848921E-2</v>
      </c>
      <c r="J27" s="159">
        <v>1</v>
      </c>
      <c r="K27" s="69"/>
    </row>
    <row r="28" spans="2:11" s="44" customFormat="1" ht="42.75" customHeight="1" x14ac:dyDescent="0.25">
      <c r="B28" s="440" t="s">
        <v>98</v>
      </c>
      <c r="C28" s="457"/>
      <c r="D28" s="458"/>
      <c r="E28" s="160">
        <v>21</v>
      </c>
      <c r="F28" s="161">
        <v>6</v>
      </c>
      <c r="G28" s="161">
        <v>0</v>
      </c>
      <c r="H28" s="161">
        <v>26</v>
      </c>
      <c r="I28" s="162">
        <v>6</v>
      </c>
      <c r="J28" s="183">
        <f>SUM(E28:I28)</f>
        <v>59</v>
      </c>
      <c r="K28" s="182"/>
    </row>
    <row r="29" spans="2:11" ht="16.5" customHeight="1" x14ac:dyDescent="0.2">
      <c r="B29" s="440" t="s">
        <v>140</v>
      </c>
      <c r="C29" s="457"/>
      <c r="D29" s="458"/>
      <c r="E29" s="181">
        <f t="shared" ref="E29:J29" si="1">E28/E26</f>
        <v>0.105</v>
      </c>
      <c r="F29" s="178">
        <f t="shared" si="1"/>
        <v>2.7272727272727271E-2</v>
      </c>
      <c r="G29" s="178">
        <f t="shared" si="1"/>
        <v>0</v>
      </c>
      <c r="H29" s="179">
        <f t="shared" si="1"/>
        <v>0.13</v>
      </c>
      <c r="I29" s="180">
        <f t="shared" si="1"/>
        <v>0.13333333333333333</v>
      </c>
      <c r="J29" s="184">
        <f t="shared" si="1"/>
        <v>8.4892086330935257E-2</v>
      </c>
      <c r="K29" s="36" t="s">
        <v>4</v>
      </c>
    </row>
    <row r="30" spans="2:11" ht="24.75" customHeight="1" x14ac:dyDescent="0.2">
      <c r="B30" s="440" t="s">
        <v>99</v>
      </c>
      <c r="C30" s="457"/>
      <c r="D30" s="458"/>
      <c r="E30" s="169">
        <v>43</v>
      </c>
      <c r="F30" s="170">
        <v>11</v>
      </c>
      <c r="G30" s="170">
        <v>2</v>
      </c>
      <c r="H30" s="170">
        <v>37</v>
      </c>
      <c r="I30" s="171">
        <v>12</v>
      </c>
      <c r="J30" s="158">
        <f>SUM(E30:I30)</f>
        <v>105</v>
      </c>
      <c r="K30" s="36" t="s">
        <v>5</v>
      </c>
    </row>
    <row r="31" spans="2:11" s="44" customFormat="1" ht="32.25" customHeight="1" x14ac:dyDescent="0.25">
      <c r="B31" s="440" t="s">
        <v>100</v>
      </c>
      <c r="C31" s="457"/>
      <c r="D31" s="458"/>
      <c r="E31" s="185">
        <v>73</v>
      </c>
      <c r="F31" s="187">
        <v>5</v>
      </c>
      <c r="G31" s="187">
        <v>2</v>
      </c>
      <c r="H31" s="187">
        <v>5</v>
      </c>
      <c r="I31" s="188">
        <v>3</v>
      </c>
      <c r="J31" s="189">
        <f>SUM(E31:I31)</f>
        <v>88</v>
      </c>
      <c r="K31" s="69" t="s">
        <v>70</v>
      </c>
    </row>
    <row r="32" spans="2:11" s="44" customFormat="1" ht="32.25" customHeight="1" x14ac:dyDescent="0.25">
      <c r="B32" s="71"/>
      <c r="C32" s="273"/>
      <c r="D32" s="78"/>
      <c r="E32" s="190"/>
      <c r="F32" s="186"/>
      <c r="G32" s="186"/>
      <c r="H32" s="186"/>
      <c r="I32" s="191"/>
      <c r="J32" s="192"/>
      <c r="K32" s="69"/>
    </row>
    <row r="33" spans="2:11" ht="15" customHeight="1" x14ac:dyDescent="0.2">
      <c r="B33" s="27" t="s">
        <v>110</v>
      </c>
      <c r="C33" s="37"/>
      <c r="D33" s="38"/>
      <c r="E33" s="196">
        <v>15.5</v>
      </c>
      <c r="F33" s="193">
        <v>1.3</v>
      </c>
      <c r="G33" s="193">
        <v>5</v>
      </c>
      <c r="H33" s="194">
        <v>29</v>
      </c>
      <c r="I33" s="195">
        <v>28</v>
      </c>
      <c r="J33" s="153"/>
      <c r="K33" s="26" t="s">
        <v>3</v>
      </c>
    </row>
    <row r="34" spans="2:11" ht="15" customHeight="1" x14ac:dyDescent="0.2">
      <c r="B34" s="27" t="s">
        <v>115</v>
      </c>
      <c r="C34" s="21"/>
      <c r="D34" s="22"/>
      <c r="E34" s="175">
        <f>E20/E26</f>
        <v>0.46500000000000002</v>
      </c>
      <c r="F34" s="176">
        <f>F20/F26</f>
        <v>9.0909090909090912E-2</v>
      </c>
      <c r="G34" s="197">
        <f>G20/G26</f>
        <v>0.5</v>
      </c>
      <c r="H34" s="198">
        <f>H20/H26</f>
        <v>0.14499999999999999</v>
      </c>
      <c r="I34" s="177">
        <f>I20/I26</f>
        <v>0.62222222222222223</v>
      </c>
      <c r="J34" s="157"/>
      <c r="K34" s="26" t="s">
        <v>71</v>
      </c>
    </row>
    <row r="35" spans="2:11" ht="16.5" customHeight="1" x14ac:dyDescent="0.2">
      <c r="B35" s="71"/>
      <c r="C35" s="273"/>
      <c r="D35" s="78"/>
      <c r="E35" s="166"/>
      <c r="F35" s="167"/>
      <c r="G35" s="167"/>
      <c r="H35" s="167"/>
      <c r="I35" s="168"/>
      <c r="J35" s="155"/>
      <c r="K35" s="26"/>
    </row>
    <row r="36" spans="2:11" x14ac:dyDescent="0.2">
      <c r="B36" s="20"/>
      <c r="C36" s="21"/>
      <c r="D36" s="22"/>
      <c r="E36" s="172"/>
      <c r="F36" s="173"/>
      <c r="G36" s="173"/>
      <c r="H36" s="173"/>
      <c r="I36" s="174"/>
      <c r="J36" s="49"/>
      <c r="K36" s="26"/>
    </row>
    <row r="37" spans="2:11" ht="36.75" customHeight="1" x14ac:dyDescent="0.2">
      <c r="B37" s="251" t="s">
        <v>101</v>
      </c>
      <c r="C37" s="252"/>
      <c r="D37" s="253"/>
      <c r="E37" s="254"/>
      <c r="F37" s="255"/>
      <c r="G37" s="255"/>
      <c r="H37" s="255"/>
      <c r="I37" s="256"/>
      <c r="J37" s="127"/>
      <c r="K37" s="257"/>
    </row>
    <row r="38" spans="2:11" ht="15" customHeight="1" x14ac:dyDescent="0.2">
      <c r="B38" s="27" t="s">
        <v>106</v>
      </c>
      <c r="C38" s="37"/>
      <c r="D38" s="38"/>
      <c r="E38" s="46">
        <v>6</v>
      </c>
      <c r="F38" s="24">
        <v>15</v>
      </c>
      <c r="G38" s="47">
        <v>3</v>
      </c>
      <c r="H38" s="47">
        <v>1</v>
      </c>
      <c r="I38" s="47">
        <v>1</v>
      </c>
      <c r="J38" s="155">
        <f>SUM(E38:I38)</f>
        <v>26</v>
      </c>
      <c r="K38" s="36"/>
    </row>
    <row r="39" spans="2:11" ht="15" customHeight="1" x14ac:dyDescent="0.2">
      <c r="B39" s="27" t="s">
        <v>116</v>
      </c>
      <c r="C39" s="37"/>
      <c r="D39" s="38"/>
      <c r="E39" s="136">
        <f>E38/E16</f>
        <v>1</v>
      </c>
      <c r="F39" s="45">
        <f>F38/F16</f>
        <v>0.5</v>
      </c>
      <c r="G39" s="136">
        <f>G38/G16</f>
        <v>1</v>
      </c>
      <c r="H39" s="136">
        <f>H38/H16</f>
        <v>1</v>
      </c>
      <c r="I39" s="136">
        <f>I38/I16</f>
        <v>1</v>
      </c>
      <c r="J39" s="155"/>
      <c r="K39" s="36"/>
    </row>
    <row r="40" spans="2:11" ht="15" customHeight="1" x14ac:dyDescent="0.2">
      <c r="B40" s="27"/>
      <c r="C40" s="37"/>
      <c r="D40" s="38"/>
      <c r="E40" s="45"/>
      <c r="F40" s="137"/>
      <c r="G40" s="137"/>
      <c r="H40" s="137"/>
      <c r="I40" s="120"/>
      <c r="J40" s="155"/>
      <c r="K40" s="36"/>
    </row>
    <row r="41" spans="2:11" ht="15" customHeight="1" x14ac:dyDescent="0.2">
      <c r="B41" s="27" t="s">
        <v>107</v>
      </c>
      <c r="C41" s="37"/>
      <c r="D41" s="38"/>
      <c r="E41" s="431" t="s">
        <v>6</v>
      </c>
      <c r="F41" s="432"/>
      <c r="G41" s="432"/>
      <c r="H41" s="432"/>
      <c r="I41" s="433"/>
      <c r="J41" s="49"/>
      <c r="K41" s="22" t="s">
        <v>72</v>
      </c>
    </row>
    <row r="42" spans="2:11" ht="15" customHeight="1" x14ac:dyDescent="0.2">
      <c r="B42" s="27"/>
      <c r="C42" s="37"/>
      <c r="D42" s="38"/>
      <c r="E42" s="23"/>
      <c r="F42" s="24"/>
      <c r="G42" s="24"/>
      <c r="H42" s="24"/>
      <c r="I42" s="25"/>
      <c r="J42" s="49"/>
      <c r="K42" s="36"/>
    </row>
    <row r="43" spans="2:11" ht="15" customHeight="1" x14ac:dyDescent="0.2">
      <c r="B43" s="27" t="s">
        <v>111</v>
      </c>
      <c r="C43" s="37"/>
      <c r="D43" s="38"/>
      <c r="E43" s="23">
        <v>175</v>
      </c>
      <c r="F43" s="24">
        <v>50</v>
      </c>
      <c r="G43" s="200">
        <v>1500</v>
      </c>
      <c r="H43" s="201">
        <v>75</v>
      </c>
      <c r="I43" s="25">
        <v>175</v>
      </c>
      <c r="J43" s="155"/>
      <c r="K43" s="26"/>
    </row>
    <row r="44" spans="2:11" ht="15" customHeight="1" x14ac:dyDescent="0.2">
      <c r="B44" s="27" t="s">
        <v>112</v>
      </c>
      <c r="C44" s="37"/>
      <c r="D44" s="38"/>
      <c r="E44" s="23">
        <v>4</v>
      </c>
      <c r="F44" s="24">
        <v>3</v>
      </c>
      <c r="G44" s="141">
        <v>18</v>
      </c>
      <c r="H44" s="24">
        <v>3</v>
      </c>
      <c r="I44" s="25">
        <v>6</v>
      </c>
      <c r="J44" s="155"/>
      <c r="K44" s="36"/>
    </row>
    <row r="45" spans="2:11" ht="15" customHeight="1" x14ac:dyDescent="0.2">
      <c r="B45" s="440" t="s">
        <v>7</v>
      </c>
      <c r="C45" s="441"/>
      <c r="D45" s="442"/>
      <c r="E45" s="139">
        <v>0.32</v>
      </c>
      <c r="F45" s="199">
        <v>0.27</v>
      </c>
      <c r="G45" s="140">
        <v>0.5</v>
      </c>
      <c r="H45" s="40">
        <v>0.33</v>
      </c>
      <c r="I45" s="40">
        <v>0.37</v>
      </c>
      <c r="J45" s="155"/>
      <c r="K45" s="36"/>
    </row>
    <row r="46" spans="2:11" ht="15" customHeight="1" x14ac:dyDescent="0.2">
      <c r="B46" s="440" t="s">
        <v>113</v>
      </c>
      <c r="C46" s="441"/>
      <c r="D46" s="442"/>
      <c r="E46" s="48">
        <v>1000</v>
      </c>
      <c r="F46" s="24">
        <v>400</v>
      </c>
      <c r="G46" s="40" t="s">
        <v>8</v>
      </c>
      <c r="H46" s="24">
        <v>600</v>
      </c>
      <c r="I46" s="49">
        <v>800</v>
      </c>
      <c r="J46" s="155"/>
      <c r="K46" s="22" t="s">
        <v>9</v>
      </c>
    </row>
    <row r="47" spans="2:11" ht="15" customHeight="1" x14ac:dyDescent="0.2">
      <c r="B47" s="440" t="s">
        <v>117</v>
      </c>
      <c r="C47" s="441"/>
      <c r="D47" s="442"/>
      <c r="E47" s="50">
        <f>E46/E38</f>
        <v>166.66666666666666</v>
      </c>
      <c r="F47" s="51">
        <f>F46/F38</f>
        <v>26.666666666666668</v>
      </c>
      <c r="G47" s="50"/>
      <c r="H47" s="50">
        <f>H46/H38</f>
        <v>600</v>
      </c>
      <c r="I47" s="50">
        <f>I46/I38</f>
        <v>800</v>
      </c>
      <c r="J47" s="155"/>
      <c r="K47" s="36"/>
    </row>
    <row r="48" spans="2:11" ht="15" customHeight="1" x14ac:dyDescent="0.2">
      <c r="B48" s="440" t="s">
        <v>118</v>
      </c>
      <c r="C48" s="441"/>
      <c r="D48" s="442"/>
      <c r="E48" s="199">
        <v>0.7</v>
      </c>
      <c r="F48" s="199">
        <v>0.66</v>
      </c>
      <c r="G48" s="24" t="s">
        <v>8</v>
      </c>
      <c r="H48" s="139">
        <v>0.56000000000000005</v>
      </c>
      <c r="I48" s="203">
        <v>0.7</v>
      </c>
      <c r="J48" s="155"/>
      <c r="K48" s="26" t="s">
        <v>73</v>
      </c>
    </row>
    <row r="49" spans="2:11" ht="15" customHeight="1" x14ac:dyDescent="0.2">
      <c r="B49" s="440" t="s">
        <v>119</v>
      </c>
      <c r="C49" s="441"/>
      <c r="D49" s="442"/>
      <c r="E49" s="139">
        <v>0.28000000000000003</v>
      </c>
      <c r="F49" s="139">
        <v>0.28000000000000003</v>
      </c>
      <c r="G49" s="24"/>
      <c r="H49" s="140">
        <v>0.36</v>
      </c>
      <c r="I49" s="202">
        <v>0.25</v>
      </c>
      <c r="J49" s="155"/>
      <c r="K49" s="26"/>
    </row>
    <row r="50" spans="2:11" ht="15" customHeight="1" x14ac:dyDescent="0.2">
      <c r="B50" s="440"/>
      <c r="C50" s="441"/>
      <c r="D50" s="442"/>
      <c r="E50" s="23"/>
      <c r="F50" s="24"/>
      <c r="G50" s="24"/>
      <c r="H50" s="24"/>
      <c r="I50" s="25"/>
      <c r="J50" s="155"/>
      <c r="K50" s="26"/>
    </row>
    <row r="51" spans="2:11" x14ac:dyDescent="0.2">
      <c r="B51" s="20"/>
      <c r="C51" s="21"/>
      <c r="D51" s="22"/>
      <c r="E51" s="23"/>
      <c r="F51" s="24"/>
      <c r="G51" s="24"/>
      <c r="H51" s="24"/>
      <c r="I51" s="25"/>
      <c r="J51" s="155"/>
      <c r="K51" s="26"/>
    </row>
    <row r="52" spans="2:11" ht="30" customHeight="1" x14ac:dyDescent="0.2">
      <c r="B52" s="258" t="s">
        <v>102</v>
      </c>
      <c r="C52" s="259"/>
      <c r="D52" s="260"/>
      <c r="E52" s="261"/>
      <c r="F52" s="262"/>
      <c r="G52" s="262"/>
      <c r="H52" s="262"/>
      <c r="I52" s="263"/>
      <c r="J52" s="264"/>
      <c r="K52" s="265"/>
    </row>
    <row r="53" spans="2:11" s="44" customFormat="1" ht="25.5" customHeight="1" x14ac:dyDescent="0.25">
      <c r="B53" s="440" t="s">
        <v>120</v>
      </c>
      <c r="C53" s="441"/>
      <c r="D53" s="442"/>
      <c r="E53" s="204">
        <v>0.5</v>
      </c>
      <c r="F53" s="52">
        <v>0</v>
      </c>
      <c r="G53" s="52">
        <v>0</v>
      </c>
      <c r="H53" s="52">
        <v>0</v>
      </c>
      <c r="I53" s="53">
        <v>0</v>
      </c>
      <c r="J53" s="122"/>
      <c r="K53" s="54" t="s">
        <v>74</v>
      </c>
    </row>
    <row r="54" spans="2:11" s="44" customFormat="1" ht="30.75" customHeight="1" x14ac:dyDescent="0.25">
      <c r="B54" s="440" t="s">
        <v>121</v>
      </c>
      <c r="C54" s="441"/>
      <c r="D54" s="442"/>
      <c r="E54" s="205">
        <v>1</v>
      </c>
      <c r="F54" s="207">
        <v>0.7</v>
      </c>
      <c r="G54" s="208">
        <v>0.66</v>
      </c>
      <c r="H54" s="208">
        <v>0.6</v>
      </c>
      <c r="I54" s="206">
        <v>0.9</v>
      </c>
      <c r="J54" s="122"/>
      <c r="K54" s="69" t="s">
        <v>10</v>
      </c>
    </row>
    <row r="55" spans="2:11" s="55" customFormat="1" ht="33.75" customHeight="1" x14ac:dyDescent="0.25">
      <c r="B55" s="437" t="s">
        <v>122</v>
      </c>
      <c r="C55" s="438"/>
      <c r="D55" s="439"/>
      <c r="E55" s="209" t="s">
        <v>11</v>
      </c>
      <c r="F55" s="210" t="s">
        <v>12</v>
      </c>
      <c r="G55" s="42" t="s">
        <v>8</v>
      </c>
      <c r="H55" s="210" t="s">
        <v>12</v>
      </c>
      <c r="I55" s="211" t="s">
        <v>11</v>
      </c>
      <c r="J55" s="121"/>
      <c r="K55" s="182" t="s">
        <v>75</v>
      </c>
    </row>
    <row r="56" spans="2:11" ht="25.5" customHeight="1" x14ac:dyDescent="0.2">
      <c r="B56" s="440" t="s">
        <v>123</v>
      </c>
      <c r="C56" s="441"/>
      <c r="D56" s="442"/>
      <c r="E56" s="204">
        <v>0.3</v>
      </c>
      <c r="F56" s="207">
        <v>1</v>
      </c>
      <c r="G56" s="207">
        <v>1</v>
      </c>
      <c r="H56" s="212">
        <v>0</v>
      </c>
      <c r="I56" s="213">
        <v>0</v>
      </c>
      <c r="J56" s="122"/>
      <c r="K56" s="56" t="s">
        <v>13</v>
      </c>
    </row>
    <row r="57" spans="2:11" x14ac:dyDescent="0.2">
      <c r="B57" s="20"/>
      <c r="C57" s="21"/>
      <c r="D57" s="22"/>
      <c r="E57" s="23"/>
      <c r="F57" s="24"/>
      <c r="G57" s="24"/>
      <c r="H57" s="24"/>
      <c r="I57" s="25"/>
      <c r="J57" s="49"/>
      <c r="K57" s="26"/>
    </row>
    <row r="58" spans="2:11" x14ac:dyDescent="0.2">
      <c r="B58" s="20"/>
      <c r="C58" s="21"/>
      <c r="D58" s="22"/>
      <c r="E58" s="23"/>
      <c r="F58" s="24"/>
      <c r="G58" s="24"/>
      <c r="H58" s="24"/>
      <c r="I58" s="25"/>
      <c r="J58" s="49"/>
      <c r="K58" s="26"/>
    </row>
    <row r="59" spans="2:11" ht="26.25" customHeight="1" x14ac:dyDescent="0.2">
      <c r="B59" s="274" t="s">
        <v>103</v>
      </c>
      <c r="C59" s="275"/>
      <c r="D59" s="276"/>
      <c r="E59" s="277"/>
      <c r="F59" s="278"/>
      <c r="G59" s="278"/>
      <c r="H59" s="278"/>
      <c r="I59" s="279"/>
      <c r="J59" s="280"/>
      <c r="K59" s="281"/>
    </row>
    <row r="60" spans="2:11" ht="19.5" customHeight="1" x14ac:dyDescent="0.2">
      <c r="B60" s="440" t="s">
        <v>141</v>
      </c>
      <c r="C60" s="441"/>
      <c r="D60" s="442"/>
      <c r="E60" s="434" t="s">
        <v>14</v>
      </c>
      <c r="F60" s="435"/>
      <c r="G60" s="435"/>
      <c r="H60" s="435"/>
      <c r="I60" s="436"/>
      <c r="J60" s="119"/>
      <c r="K60" s="22"/>
    </row>
    <row r="61" spans="2:11" ht="19.5" customHeight="1" x14ac:dyDescent="0.2">
      <c r="B61" s="440" t="s">
        <v>142</v>
      </c>
      <c r="C61" s="441"/>
      <c r="D61" s="442"/>
      <c r="E61" s="434" t="s">
        <v>15</v>
      </c>
      <c r="F61" s="435"/>
      <c r="G61" s="435"/>
      <c r="H61" s="435"/>
      <c r="I61" s="436"/>
      <c r="J61" s="119"/>
      <c r="K61" s="22"/>
    </row>
    <row r="62" spans="2:11" ht="19.5" customHeight="1" x14ac:dyDescent="0.2">
      <c r="B62" s="443" t="s">
        <v>16</v>
      </c>
      <c r="C62" s="444"/>
      <c r="D62" s="445"/>
      <c r="E62" s="434" t="s">
        <v>17</v>
      </c>
      <c r="F62" s="435"/>
      <c r="G62" s="435"/>
      <c r="H62" s="435"/>
      <c r="I62" s="436"/>
      <c r="J62" s="119"/>
      <c r="K62" s="22"/>
    </row>
    <row r="63" spans="2:11" ht="19.5" customHeight="1" x14ac:dyDescent="0.2">
      <c r="B63" s="75"/>
      <c r="C63" s="76"/>
      <c r="D63" s="77"/>
      <c r="E63" s="215"/>
      <c r="F63" s="216"/>
      <c r="G63" s="216"/>
      <c r="H63" s="216"/>
      <c r="I63" s="49"/>
      <c r="J63" s="119"/>
      <c r="K63" s="22"/>
    </row>
    <row r="64" spans="2:11" ht="19.5" customHeight="1" x14ac:dyDescent="0.2">
      <c r="B64" s="440" t="s">
        <v>143</v>
      </c>
      <c r="C64" s="441"/>
      <c r="D64" s="442"/>
      <c r="E64" s="23">
        <v>6</v>
      </c>
      <c r="F64" s="24">
        <v>3</v>
      </c>
      <c r="G64" s="24">
        <v>2</v>
      </c>
      <c r="H64" s="24">
        <v>2</v>
      </c>
      <c r="I64" s="35">
        <v>1</v>
      </c>
      <c r="J64" s="119">
        <f>SUM(E64:I64)</f>
        <v>14</v>
      </c>
      <c r="K64" s="26"/>
    </row>
    <row r="65" spans="2:13" ht="19.5" customHeight="1" x14ac:dyDescent="0.2">
      <c r="B65" s="437" t="s">
        <v>124</v>
      </c>
      <c r="C65" s="438"/>
      <c r="D65" s="439"/>
      <c r="E65" s="57">
        <f>E16/E64</f>
        <v>1</v>
      </c>
      <c r="F65" s="58">
        <f>F16/F64</f>
        <v>10</v>
      </c>
      <c r="G65" s="58">
        <f>G16/G64</f>
        <v>1.5</v>
      </c>
      <c r="H65" s="58">
        <f>H16/H64</f>
        <v>0.5</v>
      </c>
      <c r="I65" s="59">
        <f>I16/I64</f>
        <v>1</v>
      </c>
      <c r="J65" s="119"/>
      <c r="K65" s="26"/>
    </row>
    <row r="66" spans="2:13" ht="19.5" customHeight="1" x14ac:dyDescent="0.2">
      <c r="B66" s="440" t="s">
        <v>125</v>
      </c>
      <c r="C66" s="441"/>
      <c r="D66" s="442"/>
      <c r="E66" s="57">
        <f>E20/E64</f>
        <v>15.5</v>
      </c>
      <c r="F66" s="58">
        <f>F20/F64</f>
        <v>6.666666666666667</v>
      </c>
      <c r="G66" s="58">
        <f>G20/G64</f>
        <v>7.5</v>
      </c>
      <c r="H66" s="58">
        <f>H20/H64</f>
        <v>14.5</v>
      </c>
      <c r="I66" s="59">
        <f>I20/I64</f>
        <v>28</v>
      </c>
      <c r="J66" s="123">
        <f t="shared" ref="J66:J73" si="2">SUM(E66:I66)</f>
        <v>72.166666666666671</v>
      </c>
      <c r="K66" s="26"/>
    </row>
    <row r="67" spans="2:13" ht="19.5" customHeight="1" x14ac:dyDescent="0.2">
      <c r="B67" s="437" t="s">
        <v>126</v>
      </c>
      <c r="C67" s="438"/>
      <c r="D67" s="283">
        <v>1</v>
      </c>
      <c r="E67" s="60">
        <f>$D$67/($E$17+$F$17+$H$17+$I$17)*E17</f>
        <v>0.2608695652173913</v>
      </c>
      <c r="F67" s="61">
        <f>$D$67/($E$17+$F$17+$H$17+$I$17)*F17</f>
        <v>0.65217391304347827</v>
      </c>
      <c r="G67" s="61">
        <v>1</v>
      </c>
      <c r="H67" s="61">
        <f>$D$67/($E$17+$F$17+$H$17+$I$17)*H17</f>
        <v>4.3478260869565216E-2</v>
      </c>
      <c r="I67" s="62">
        <f>$D$67/($E$17+$F$17+$H$17+$I$17)*I17</f>
        <v>4.3478260869565216E-2</v>
      </c>
      <c r="J67" s="119">
        <f t="shared" si="2"/>
        <v>2</v>
      </c>
      <c r="K67" s="36" t="s">
        <v>18</v>
      </c>
    </row>
    <row r="68" spans="2:13" ht="19.5" customHeight="1" x14ac:dyDescent="0.2">
      <c r="B68" s="440" t="s">
        <v>127</v>
      </c>
      <c r="C68" s="441"/>
      <c r="D68" s="442"/>
      <c r="E68" s="63">
        <v>200</v>
      </c>
      <c r="F68" s="64">
        <v>180</v>
      </c>
      <c r="G68" s="64">
        <v>250</v>
      </c>
      <c r="H68" s="64">
        <v>200</v>
      </c>
      <c r="I68" s="65">
        <v>200</v>
      </c>
      <c r="J68" s="119">
        <f t="shared" si="2"/>
        <v>1030</v>
      </c>
      <c r="K68" s="36"/>
    </row>
    <row r="69" spans="2:13" ht="19.5" customHeight="1" x14ac:dyDescent="0.2">
      <c r="B69" s="440" t="s">
        <v>128</v>
      </c>
      <c r="C69" s="441"/>
      <c r="D69" s="442"/>
      <c r="E69" s="63">
        <v>150</v>
      </c>
      <c r="F69" s="64">
        <v>130</v>
      </c>
      <c r="G69" s="64">
        <v>200</v>
      </c>
      <c r="H69" s="64">
        <v>150</v>
      </c>
      <c r="I69" s="65">
        <v>150</v>
      </c>
      <c r="J69" s="119">
        <f t="shared" si="2"/>
        <v>780</v>
      </c>
      <c r="K69" s="36"/>
    </row>
    <row r="70" spans="2:13" ht="19.5" customHeight="1" x14ac:dyDescent="0.2">
      <c r="B70" s="440" t="s">
        <v>129</v>
      </c>
      <c r="C70" s="441"/>
      <c r="D70" s="442"/>
      <c r="E70" s="63">
        <f>(E68*E64)+(E69*E67)</f>
        <v>1239.1304347826087</v>
      </c>
      <c r="F70" s="64">
        <f>(F68*F64)+(F69*F67)</f>
        <v>624.78260869565213</v>
      </c>
      <c r="G70" s="64">
        <f>(G68*G64)+(G69*G67)</f>
        <v>700</v>
      </c>
      <c r="H70" s="57">
        <f>(H68*H64)+(H69*H67)</f>
        <v>406.52173913043481</v>
      </c>
      <c r="I70" s="58">
        <f>(I68*I64)+(I69*I67)</f>
        <v>206.52173913043478</v>
      </c>
      <c r="J70" s="119">
        <f t="shared" si="2"/>
        <v>3176.9565217391309</v>
      </c>
      <c r="K70" s="59">
        <f>SUM(E70:I70)</f>
        <v>3176.9565217391309</v>
      </c>
      <c r="L70" s="73"/>
    </row>
    <row r="71" spans="2:13" s="44" customFormat="1" ht="22.5" customHeight="1" x14ac:dyDescent="0.2">
      <c r="B71" s="440" t="s">
        <v>130</v>
      </c>
      <c r="C71" s="441"/>
      <c r="D71" s="442"/>
      <c r="E71" s="41">
        <v>650</v>
      </c>
      <c r="F71" s="42">
        <v>480</v>
      </c>
      <c r="G71" s="42" t="s">
        <v>8</v>
      </c>
      <c r="H71" s="42">
        <v>500</v>
      </c>
      <c r="I71" s="43">
        <v>380</v>
      </c>
      <c r="J71" s="119">
        <f t="shared" si="2"/>
        <v>2010</v>
      </c>
      <c r="K71" s="69" t="s">
        <v>19</v>
      </c>
    </row>
    <row r="72" spans="2:13" s="44" customFormat="1" ht="22.5" customHeight="1" x14ac:dyDescent="0.2">
      <c r="B72" s="459" t="s">
        <v>131</v>
      </c>
      <c r="C72" s="441"/>
      <c r="D72" s="442"/>
      <c r="E72" s="74">
        <v>220</v>
      </c>
      <c r="F72" s="42">
        <v>300</v>
      </c>
      <c r="G72" s="42"/>
      <c r="H72" s="42">
        <v>400</v>
      </c>
      <c r="I72" s="43">
        <v>300</v>
      </c>
      <c r="J72" s="119">
        <f t="shared" si="2"/>
        <v>1220</v>
      </c>
      <c r="K72" s="69" t="s">
        <v>38</v>
      </c>
    </row>
    <row r="73" spans="2:13" s="44" customFormat="1" ht="22.5" customHeight="1" x14ac:dyDescent="0.2">
      <c r="B73" s="440" t="s">
        <v>132</v>
      </c>
      <c r="C73" s="441"/>
      <c r="D73" s="442"/>
      <c r="E73" s="41">
        <v>420</v>
      </c>
      <c r="F73" s="42">
        <v>350</v>
      </c>
      <c r="G73" s="42"/>
      <c r="H73" s="42">
        <v>360</v>
      </c>
      <c r="I73" s="43">
        <v>290</v>
      </c>
      <c r="J73" s="119">
        <f t="shared" si="2"/>
        <v>1420</v>
      </c>
      <c r="K73" s="214" t="s">
        <v>20</v>
      </c>
    </row>
    <row r="74" spans="2:13" s="44" customFormat="1" ht="22.5" customHeight="1" x14ac:dyDescent="0.25">
      <c r="B74" s="71"/>
      <c r="C74" s="272"/>
      <c r="D74" s="72"/>
      <c r="E74" s="66">
        <f>E73/E71</f>
        <v>0.64615384615384619</v>
      </c>
      <c r="F74" s="67">
        <f>F73/F71</f>
        <v>0.72916666666666663</v>
      </c>
      <c r="G74" s="67"/>
      <c r="H74" s="67">
        <f>H73/H71</f>
        <v>0.72</v>
      </c>
      <c r="I74" s="68">
        <f>I73/I71</f>
        <v>0.76315789473684215</v>
      </c>
      <c r="J74" s="124"/>
      <c r="K74" s="69"/>
    </row>
    <row r="75" spans="2:13" ht="15" customHeight="1" x14ac:dyDescent="0.2">
      <c r="B75" s="440" t="s">
        <v>144</v>
      </c>
      <c r="C75" s="441"/>
      <c r="D75" s="442"/>
      <c r="E75" s="446" t="s">
        <v>21</v>
      </c>
      <c r="F75" s="447"/>
      <c r="G75" s="447"/>
      <c r="H75" s="447"/>
      <c r="I75" s="448"/>
      <c r="J75" s="73"/>
      <c r="K75" s="26" t="s">
        <v>22</v>
      </c>
      <c r="L75" s="220"/>
      <c r="M75" s="70"/>
    </row>
    <row r="76" spans="2:13" ht="13.5" thickBot="1" x14ac:dyDescent="0.25">
      <c r="B76" s="13"/>
      <c r="C76" s="14"/>
      <c r="D76" s="15"/>
      <c r="E76" s="16"/>
      <c r="F76" s="17"/>
      <c r="G76" s="17"/>
      <c r="H76" s="17"/>
      <c r="I76" s="18"/>
      <c r="J76" s="118"/>
      <c r="K76" s="19"/>
    </row>
    <row r="77" spans="2:13" ht="13.5" thickTop="1" x14ac:dyDescent="0.2">
      <c r="B77" s="21"/>
      <c r="C77" s="21"/>
      <c r="D77" s="21"/>
      <c r="E77" s="216"/>
      <c r="F77" s="216"/>
      <c r="G77" s="216"/>
      <c r="H77" s="216"/>
      <c r="I77" s="216"/>
      <c r="J77" s="216"/>
      <c r="K77" s="21"/>
    </row>
    <row r="78" spans="2:13" x14ac:dyDescent="0.2">
      <c r="B78" s="21"/>
      <c r="C78" s="21"/>
      <c r="D78" s="21"/>
      <c r="E78" s="216"/>
      <c r="F78" s="216"/>
      <c r="G78" s="216"/>
      <c r="H78" s="216"/>
      <c r="I78" s="216"/>
      <c r="J78" s="216"/>
      <c r="K78" s="21"/>
    </row>
    <row r="79" spans="2:13" x14ac:dyDescent="0.2">
      <c r="B79" s="21"/>
      <c r="C79" s="21"/>
      <c r="D79" s="21"/>
      <c r="E79" s="216"/>
      <c r="F79" s="216"/>
      <c r="G79" s="216"/>
      <c r="H79" s="216"/>
      <c r="I79" s="216"/>
      <c r="J79" s="216"/>
      <c r="K79" s="21"/>
    </row>
    <row r="80" spans="2:13" x14ac:dyDescent="0.2">
      <c r="B80" s="21"/>
      <c r="C80" s="21"/>
      <c r="D80" s="21"/>
      <c r="E80" s="216"/>
      <c r="F80" s="216"/>
      <c r="G80" s="216"/>
      <c r="H80" s="216"/>
      <c r="I80" s="216"/>
      <c r="J80" s="216"/>
      <c r="K80" s="21"/>
    </row>
    <row r="81" spans="2:11" x14ac:dyDescent="0.2">
      <c r="B81" s="217" t="s">
        <v>104</v>
      </c>
      <c r="C81" s="217"/>
      <c r="D81" s="217"/>
      <c r="E81" s="216"/>
      <c r="F81" s="216"/>
      <c r="G81" s="216"/>
      <c r="H81" s="216"/>
      <c r="I81" s="216"/>
      <c r="J81" s="216"/>
      <c r="K81" s="21"/>
    </row>
    <row r="84" spans="2:11" x14ac:dyDescent="0.2">
      <c r="B84" s="218" t="s">
        <v>23</v>
      </c>
    </row>
    <row r="85" spans="2:11" x14ac:dyDescent="0.2">
      <c r="B85" s="218" t="s">
        <v>24</v>
      </c>
    </row>
    <row r="86" spans="2:11" x14ac:dyDescent="0.2">
      <c r="B86" s="218" t="s">
        <v>25</v>
      </c>
    </row>
    <row r="87" spans="2:11" x14ac:dyDescent="0.2">
      <c r="B87" s="218" t="s">
        <v>26</v>
      </c>
    </row>
    <row r="88" spans="2:11" x14ac:dyDescent="0.2">
      <c r="B88" s="218" t="s">
        <v>27</v>
      </c>
    </row>
    <row r="89" spans="2:11" x14ac:dyDescent="0.2">
      <c r="B89" s="218" t="s">
        <v>28</v>
      </c>
    </row>
    <row r="90" spans="2:11" x14ac:dyDescent="0.2">
      <c r="B90" s="218" t="s">
        <v>29</v>
      </c>
    </row>
    <row r="91" spans="2:11" x14ac:dyDescent="0.2">
      <c r="B91" s="218" t="s">
        <v>39</v>
      </c>
    </row>
    <row r="95" spans="2:11" x14ac:dyDescent="0.2">
      <c r="B95" s="217" t="s">
        <v>105</v>
      </c>
      <c r="C95" s="217"/>
      <c r="D95" s="217"/>
    </row>
    <row r="97" spans="2:2" x14ac:dyDescent="0.2">
      <c r="B97" s="219" t="s">
        <v>30</v>
      </c>
    </row>
    <row r="98" spans="2:2" x14ac:dyDescent="0.2">
      <c r="B98" s="219" t="s">
        <v>31</v>
      </c>
    </row>
    <row r="99" spans="2:2" x14ac:dyDescent="0.2">
      <c r="B99" s="219" t="s">
        <v>32</v>
      </c>
    </row>
    <row r="100" spans="2:2" x14ac:dyDescent="0.2">
      <c r="B100" s="219" t="s">
        <v>33</v>
      </c>
    </row>
    <row r="101" spans="2:2" x14ac:dyDescent="0.2">
      <c r="B101" s="218"/>
    </row>
  </sheetData>
  <mergeCells count="38">
    <mergeCell ref="B29:D29"/>
    <mergeCell ref="B30:D30"/>
    <mergeCell ref="B31:D31"/>
    <mergeCell ref="B45:D45"/>
    <mergeCell ref="B46:D46"/>
    <mergeCell ref="B4:D4"/>
    <mergeCell ref="B7:D7"/>
    <mergeCell ref="B24:D24"/>
    <mergeCell ref="B26:D26"/>
    <mergeCell ref="B28:D28"/>
    <mergeCell ref="B27:D27"/>
    <mergeCell ref="B66:D66"/>
    <mergeCell ref="B49:D49"/>
    <mergeCell ref="B50:D50"/>
    <mergeCell ref="B53:D53"/>
    <mergeCell ref="B54:D54"/>
    <mergeCell ref="B55:D55"/>
    <mergeCell ref="B56:D56"/>
    <mergeCell ref="B60:D60"/>
    <mergeCell ref="B61:D61"/>
    <mergeCell ref="B73:D73"/>
    <mergeCell ref="B75:D75"/>
    <mergeCell ref="E75:I75"/>
    <mergeCell ref="B67:C67"/>
    <mergeCell ref="B68:D68"/>
    <mergeCell ref="B69:D69"/>
    <mergeCell ref="B70:D70"/>
    <mergeCell ref="B71:D71"/>
    <mergeCell ref="B72:D72"/>
    <mergeCell ref="E41:I41"/>
    <mergeCell ref="E60:I60"/>
    <mergeCell ref="E61:I61"/>
    <mergeCell ref="E62:I62"/>
    <mergeCell ref="B65:D65"/>
    <mergeCell ref="B48:D48"/>
    <mergeCell ref="B47:D47"/>
    <mergeCell ref="B62:D62"/>
    <mergeCell ref="B64:D64"/>
  </mergeCells>
  <pageMargins left="0.78740157480314965" right="0.78740157480314965" top="0.5" bottom="0.52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110" zoomScaleNormal="110" workbookViewId="0">
      <selection activeCell="A4" sqref="A4:I4"/>
    </sheetView>
  </sheetViews>
  <sheetFormatPr baseColWidth="10" defaultColWidth="9.140625" defaultRowHeight="12.75" x14ac:dyDescent="0.2"/>
  <cols>
    <col min="1" max="1" width="13.140625" style="1" customWidth="1"/>
    <col min="2" max="2" width="22.85546875" style="1" customWidth="1"/>
    <col min="3" max="3" width="11.140625" style="1" customWidth="1"/>
    <col min="4" max="4" width="14.85546875" style="1" customWidth="1"/>
    <col min="5" max="5" width="14.28515625" style="1" customWidth="1"/>
    <col min="6" max="6" width="36.42578125" style="1" customWidth="1"/>
    <col min="7" max="7" width="12.7109375" style="1" customWidth="1"/>
    <col min="8" max="16384" width="9.140625" style="1"/>
  </cols>
  <sheetData>
    <row r="1" spans="1:10" ht="25.5" customHeight="1" x14ac:dyDescent="0.2"/>
    <row r="2" spans="1:10" s="44" customFormat="1" ht="26.25" x14ac:dyDescent="0.25">
      <c r="A2" s="80" t="s">
        <v>40</v>
      </c>
      <c r="B2" s="81" t="s">
        <v>41</v>
      </c>
      <c r="C2" s="82"/>
      <c r="D2" s="83"/>
      <c r="E2" s="83"/>
      <c r="F2" s="83"/>
      <c r="G2" s="83"/>
      <c r="H2" s="83"/>
      <c r="I2" s="83"/>
      <c r="J2" s="84"/>
    </row>
    <row r="3" spans="1:10" s="84" customFormat="1" ht="10.5" customHeight="1" x14ac:dyDescent="0.25">
      <c r="A3" s="85"/>
      <c r="B3" s="86"/>
      <c r="C3" s="87"/>
    </row>
    <row r="4" spans="1:10" s="84" customFormat="1" ht="26.25" customHeight="1" x14ac:dyDescent="0.25">
      <c r="A4" s="470" t="s">
        <v>42</v>
      </c>
      <c r="B4" s="470"/>
      <c r="C4" s="470"/>
      <c r="D4" s="470"/>
      <c r="E4" s="470"/>
      <c r="F4" s="470"/>
      <c r="G4" s="470"/>
      <c r="H4" s="470"/>
      <c r="I4" s="470"/>
    </row>
    <row r="7" spans="1:10" x14ac:dyDescent="0.2">
      <c r="B7" s="88" t="s">
        <v>43</v>
      </c>
      <c r="G7" s="1" t="s">
        <v>44</v>
      </c>
    </row>
    <row r="8" spans="1:10" ht="13.5" thickBot="1" x14ac:dyDescent="0.25"/>
    <row r="9" spans="1:10" ht="15.75" thickTop="1" x14ac:dyDescent="0.2">
      <c r="B9" s="89" t="s">
        <v>45</v>
      </c>
      <c r="C9" s="90"/>
      <c r="D9" s="90"/>
      <c r="E9" s="238" t="s">
        <v>77</v>
      </c>
      <c r="F9" s="89" t="s">
        <v>46</v>
      </c>
      <c r="G9" s="91"/>
      <c r="H9" s="91"/>
      <c r="I9" s="234" t="s">
        <v>79</v>
      </c>
    </row>
    <row r="10" spans="1:10" ht="15" x14ac:dyDescent="0.2">
      <c r="A10" s="116" t="s">
        <v>47</v>
      </c>
      <c r="B10" s="92" t="s">
        <v>48</v>
      </c>
      <c r="C10" s="93"/>
      <c r="D10" s="93"/>
      <c r="E10" s="287" t="s">
        <v>202</v>
      </c>
      <c r="F10" s="94" t="s">
        <v>49</v>
      </c>
      <c r="G10" s="95"/>
      <c r="H10" s="93"/>
      <c r="I10" s="235" t="s">
        <v>203</v>
      </c>
    </row>
    <row r="11" spans="1:10" x14ac:dyDescent="0.2">
      <c r="A11" s="116" t="s">
        <v>50</v>
      </c>
      <c r="B11" s="20"/>
      <c r="C11" s="21"/>
      <c r="D11" s="21"/>
      <c r="E11" s="22"/>
      <c r="F11" s="21"/>
      <c r="G11" s="21"/>
      <c r="H11" s="21"/>
      <c r="I11" s="22"/>
    </row>
    <row r="12" spans="1:10" x14ac:dyDescent="0.2">
      <c r="A12" s="116" t="s">
        <v>51</v>
      </c>
      <c r="B12" s="221" t="s">
        <v>204</v>
      </c>
      <c r="C12" s="222" t="s">
        <v>205</v>
      </c>
      <c r="D12" s="96"/>
      <c r="E12" s="22"/>
      <c r="F12" s="224" t="s">
        <v>206</v>
      </c>
      <c r="G12" s="98"/>
      <c r="H12" s="98"/>
      <c r="I12" s="22"/>
    </row>
    <row r="13" spans="1:10" x14ac:dyDescent="0.2">
      <c r="A13" s="116" t="s">
        <v>52</v>
      </c>
      <c r="B13" s="221" t="s">
        <v>207</v>
      </c>
      <c r="C13" s="222" t="s">
        <v>208</v>
      </c>
      <c r="D13" s="96"/>
      <c r="E13" s="22"/>
      <c r="F13" s="224" t="s">
        <v>209</v>
      </c>
      <c r="G13" s="98"/>
      <c r="H13" s="98"/>
      <c r="I13" s="22"/>
    </row>
    <row r="14" spans="1:10" x14ac:dyDescent="0.2">
      <c r="A14" s="116" t="s">
        <v>53</v>
      </c>
      <c r="B14" s="221" t="s">
        <v>210</v>
      </c>
      <c r="C14" s="222" t="s">
        <v>211</v>
      </c>
      <c r="D14" s="96"/>
      <c r="E14" s="22"/>
      <c r="F14" s="224" t="s">
        <v>212</v>
      </c>
      <c r="G14" s="98"/>
      <c r="H14" s="98"/>
      <c r="I14" s="22"/>
    </row>
    <row r="15" spans="1:10" x14ac:dyDescent="0.2">
      <c r="B15" s="221" t="s">
        <v>213</v>
      </c>
      <c r="C15" s="222"/>
      <c r="D15" s="96"/>
      <c r="E15" s="22"/>
      <c r="F15" s="288"/>
      <c r="G15" s="98"/>
      <c r="H15" s="98"/>
      <c r="I15" s="22"/>
    </row>
    <row r="16" spans="1:10" x14ac:dyDescent="0.2">
      <c r="B16" s="221" t="s">
        <v>214</v>
      </c>
      <c r="C16" s="222"/>
      <c r="D16" s="96"/>
      <c r="E16" s="22"/>
      <c r="F16" s="288"/>
      <c r="G16" s="98"/>
      <c r="H16" s="98"/>
      <c r="I16" s="22"/>
    </row>
    <row r="17" spans="1:9" x14ac:dyDescent="0.2">
      <c r="B17" s="223" t="s">
        <v>215</v>
      </c>
      <c r="C17" s="222"/>
      <c r="D17" s="96"/>
      <c r="E17" s="22"/>
      <c r="F17" s="97"/>
      <c r="G17" s="98"/>
      <c r="H17" s="98"/>
      <c r="I17" s="22"/>
    </row>
    <row r="18" spans="1:9" x14ac:dyDescent="0.2">
      <c r="B18" s="221" t="s">
        <v>210</v>
      </c>
      <c r="C18" s="222"/>
      <c r="D18" s="96"/>
      <c r="E18" s="22"/>
      <c r="F18" s="97"/>
      <c r="G18" s="98"/>
      <c r="H18" s="98"/>
      <c r="I18" s="22"/>
    </row>
    <row r="19" spans="1:9" ht="13.5" thickBot="1" x14ac:dyDescent="0.25">
      <c r="B19" s="13"/>
      <c r="C19" s="14"/>
      <c r="D19" s="14"/>
      <c r="E19" s="15"/>
      <c r="F19" s="14"/>
      <c r="G19" s="14"/>
      <c r="H19" s="14"/>
      <c r="I19" s="15"/>
    </row>
    <row r="20" spans="1:9" ht="13.5" thickTop="1" x14ac:dyDescent="0.2">
      <c r="B20" s="99" t="s">
        <v>54</v>
      </c>
      <c r="C20" s="95"/>
      <c r="D20" s="95"/>
      <c r="E20" s="236" t="s">
        <v>76</v>
      </c>
      <c r="F20" s="99" t="s">
        <v>55</v>
      </c>
      <c r="G20" s="93"/>
      <c r="H20" s="93"/>
      <c r="I20" s="236" t="s">
        <v>78</v>
      </c>
    </row>
    <row r="21" spans="1:9" x14ac:dyDescent="0.2">
      <c r="B21" s="92" t="s">
        <v>56</v>
      </c>
      <c r="C21" s="93"/>
      <c r="D21" s="93"/>
      <c r="E21" s="236" t="s">
        <v>216</v>
      </c>
      <c r="F21" s="94" t="s">
        <v>57</v>
      </c>
      <c r="G21" s="93"/>
      <c r="H21" s="93"/>
      <c r="I21" s="237">
        <v>0.25</v>
      </c>
    </row>
    <row r="22" spans="1:9" x14ac:dyDescent="0.2">
      <c r="B22" s="20"/>
      <c r="C22" s="21"/>
      <c r="D22" s="21"/>
      <c r="E22" s="22"/>
      <c r="F22" s="21"/>
      <c r="G22" s="21"/>
      <c r="H22" s="21"/>
      <c r="I22" s="22"/>
    </row>
    <row r="23" spans="1:9" x14ac:dyDescent="0.2">
      <c r="B23" s="225" t="s">
        <v>217</v>
      </c>
      <c r="C23" s="226" t="s">
        <v>218</v>
      </c>
      <c r="D23" s="226" t="s">
        <v>219</v>
      </c>
      <c r="E23" s="22"/>
      <c r="F23" s="230" t="s">
        <v>220</v>
      </c>
      <c r="G23" s="231" t="s">
        <v>221</v>
      </c>
      <c r="H23" s="100"/>
      <c r="I23" s="22"/>
    </row>
    <row r="24" spans="1:9" x14ac:dyDescent="0.2">
      <c r="B24" s="225" t="s">
        <v>222</v>
      </c>
      <c r="C24" s="226" t="s">
        <v>223</v>
      </c>
      <c r="D24" s="226" t="s">
        <v>224</v>
      </c>
      <c r="E24" s="22"/>
      <c r="F24" s="231" t="s">
        <v>225</v>
      </c>
      <c r="G24" s="232" t="s">
        <v>226</v>
      </c>
      <c r="H24" s="100"/>
      <c r="I24" s="22"/>
    </row>
    <row r="25" spans="1:9" x14ac:dyDescent="0.2">
      <c r="B25" s="225" t="s">
        <v>227</v>
      </c>
      <c r="C25" s="226" t="s">
        <v>228</v>
      </c>
      <c r="D25" s="226" t="s">
        <v>229</v>
      </c>
      <c r="E25" s="22"/>
      <c r="F25" s="230" t="s">
        <v>230</v>
      </c>
      <c r="G25" s="231" t="s">
        <v>211</v>
      </c>
      <c r="H25" s="100"/>
      <c r="I25" s="22"/>
    </row>
    <row r="26" spans="1:9" x14ac:dyDescent="0.2">
      <c r="B26" s="225" t="s">
        <v>231</v>
      </c>
      <c r="C26" s="226" t="s">
        <v>232</v>
      </c>
      <c r="D26" s="226" t="s">
        <v>233</v>
      </c>
      <c r="E26" s="22"/>
      <c r="F26" s="230" t="s">
        <v>234</v>
      </c>
      <c r="G26" s="231" t="s">
        <v>235</v>
      </c>
      <c r="H26" s="100"/>
      <c r="I26" s="22"/>
    </row>
    <row r="27" spans="1:9" x14ac:dyDescent="0.2">
      <c r="B27" s="225" t="s">
        <v>236</v>
      </c>
      <c r="C27" s="226" t="s">
        <v>237</v>
      </c>
      <c r="D27" s="226" t="s">
        <v>238</v>
      </c>
      <c r="E27" s="22"/>
      <c r="F27" s="230" t="s">
        <v>239</v>
      </c>
      <c r="G27" s="231" t="s">
        <v>240</v>
      </c>
      <c r="H27" s="100"/>
      <c r="I27" s="22"/>
    </row>
    <row r="28" spans="1:9" x14ac:dyDescent="0.2">
      <c r="B28" s="225" t="s">
        <v>241</v>
      </c>
      <c r="C28" s="226" t="s">
        <v>242</v>
      </c>
      <c r="D28" s="227"/>
      <c r="E28" s="22"/>
      <c r="F28" s="230" t="s">
        <v>243</v>
      </c>
      <c r="G28" s="231" t="s">
        <v>244</v>
      </c>
      <c r="H28" s="100"/>
      <c r="I28" s="22"/>
    </row>
    <row r="29" spans="1:9" ht="13.5" thickBot="1" x14ac:dyDescent="0.25">
      <c r="B29" s="228" t="s">
        <v>245</v>
      </c>
      <c r="C29" s="229" t="s">
        <v>246</v>
      </c>
      <c r="D29" s="229"/>
      <c r="E29" s="15"/>
      <c r="F29" s="233" t="s">
        <v>247</v>
      </c>
      <c r="G29" s="233"/>
      <c r="H29" s="101"/>
      <c r="I29" s="15"/>
    </row>
    <row r="30" spans="1:9" ht="13.5" thickTop="1" x14ac:dyDescent="0.2">
      <c r="G30" s="115" t="s">
        <v>58</v>
      </c>
      <c r="H30" s="115"/>
      <c r="I30" s="115"/>
    </row>
    <row r="31" spans="1:9" ht="15.75" x14ac:dyDescent="0.25">
      <c r="A31" s="103" t="s">
        <v>59</v>
      </c>
      <c r="G31" s="102"/>
      <c r="H31" s="102"/>
      <c r="I31" s="102"/>
    </row>
    <row r="32" spans="1:9" x14ac:dyDescent="0.2">
      <c r="B32" s="104" t="s">
        <v>60</v>
      </c>
      <c r="C32" s="88"/>
    </row>
    <row r="33" spans="2:14" x14ac:dyDescent="0.2">
      <c r="B33" s="104" t="s">
        <v>61</v>
      </c>
      <c r="C33" s="88"/>
    </row>
    <row r="34" spans="2:14" x14ac:dyDescent="0.2">
      <c r="B34" s="104" t="s">
        <v>62</v>
      </c>
      <c r="C34" s="88"/>
    </row>
    <row r="35" spans="2:14" x14ac:dyDescent="0.2">
      <c r="B35" s="104" t="s">
        <v>63</v>
      </c>
      <c r="C35" s="88"/>
    </row>
    <row r="36" spans="2:14" x14ac:dyDescent="0.2">
      <c r="B36" s="105" t="s">
        <v>64</v>
      </c>
      <c r="C36" s="88"/>
    </row>
    <row r="37" spans="2:14" x14ac:dyDescent="0.2">
      <c r="B37" s="105"/>
      <c r="C37" s="88"/>
    </row>
    <row r="38" spans="2:14" x14ac:dyDescent="0.2">
      <c r="B38" s="105"/>
      <c r="C38" s="88"/>
    </row>
    <row r="40" spans="2:14" ht="18" x14ac:dyDescent="0.25">
      <c r="C40" s="471" t="s">
        <v>248</v>
      </c>
      <c r="D40" s="471"/>
      <c r="E40" s="471"/>
      <c r="F40" s="471"/>
    </row>
    <row r="41" spans="2:14" ht="13.5" thickBot="1" x14ac:dyDescent="0.25"/>
    <row r="42" spans="2:14" s="106" customFormat="1" ht="54.75" customHeight="1" thickTop="1" x14ac:dyDescent="0.25">
      <c r="B42" s="107" t="s">
        <v>249</v>
      </c>
      <c r="C42" s="468" t="s">
        <v>65</v>
      </c>
      <c r="D42" s="469"/>
      <c r="E42" s="469"/>
      <c r="F42" s="469"/>
      <c r="G42" s="108"/>
    </row>
    <row r="43" spans="2:14" s="106" customFormat="1" ht="48.75" customHeight="1" x14ac:dyDescent="0.25">
      <c r="B43" s="109" t="s">
        <v>250</v>
      </c>
      <c r="C43" s="462"/>
      <c r="D43" s="463"/>
      <c r="E43" s="463"/>
      <c r="F43" s="463"/>
      <c r="G43" s="464"/>
    </row>
    <row r="44" spans="2:14" s="106" customFormat="1" ht="32.25" customHeight="1" x14ac:dyDescent="0.25">
      <c r="B44" s="109">
        <v>1</v>
      </c>
      <c r="C44" s="462"/>
      <c r="D44" s="463"/>
      <c r="E44" s="463"/>
      <c r="F44" s="463"/>
      <c r="G44" s="464"/>
    </row>
    <row r="45" spans="2:14" s="106" customFormat="1" ht="29.25" customHeight="1" x14ac:dyDescent="0.25">
      <c r="B45" s="109">
        <v>2</v>
      </c>
      <c r="C45" s="462"/>
      <c r="D45" s="463"/>
      <c r="E45" s="463"/>
      <c r="F45" s="463"/>
      <c r="G45" s="464"/>
    </row>
    <row r="46" spans="2:14" s="106" customFormat="1" ht="29.25" customHeight="1" x14ac:dyDescent="0.25">
      <c r="B46" s="109">
        <v>3</v>
      </c>
      <c r="C46" s="462"/>
      <c r="D46" s="463"/>
      <c r="E46" s="463"/>
      <c r="F46" s="463"/>
      <c r="G46" s="464"/>
      <c r="I46" s="110"/>
      <c r="J46" s="461"/>
      <c r="K46" s="461"/>
      <c r="L46" s="461"/>
      <c r="M46" s="461"/>
      <c r="N46" s="461"/>
    </row>
    <row r="47" spans="2:14" s="106" customFormat="1" ht="29.25" customHeight="1" x14ac:dyDescent="0.25">
      <c r="B47" s="109">
        <v>4</v>
      </c>
      <c r="C47" s="462"/>
      <c r="D47" s="463"/>
      <c r="E47" s="463"/>
      <c r="F47" s="463"/>
      <c r="G47" s="464"/>
    </row>
    <row r="48" spans="2:14" s="106" customFormat="1" ht="29.25" customHeight="1" x14ac:dyDescent="0.25">
      <c r="B48" s="109">
        <v>5</v>
      </c>
      <c r="C48" s="462"/>
      <c r="D48" s="463"/>
      <c r="E48" s="463"/>
      <c r="F48" s="463"/>
      <c r="G48" s="464"/>
    </row>
    <row r="49" spans="2:14" s="114" customFormat="1" ht="29.25" customHeight="1" x14ac:dyDescent="0.25">
      <c r="B49" s="111"/>
      <c r="C49" s="112"/>
      <c r="D49" s="112"/>
      <c r="E49" s="112"/>
      <c r="F49" s="112"/>
      <c r="G49" s="113"/>
    </row>
    <row r="50" spans="2:14" s="106" customFormat="1" ht="41.25" customHeight="1" x14ac:dyDescent="0.25">
      <c r="B50" s="109" t="s">
        <v>251</v>
      </c>
      <c r="C50" s="462"/>
      <c r="D50" s="463"/>
      <c r="E50" s="463"/>
      <c r="F50" s="463"/>
      <c r="G50" s="464"/>
    </row>
    <row r="51" spans="2:14" s="106" customFormat="1" ht="29.25" customHeight="1" x14ac:dyDescent="0.25">
      <c r="B51" s="109">
        <v>1</v>
      </c>
      <c r="C51" s="462"/>
      <c r="D51" s="463"/>
      <c r="E51" s="463"/>
      <c r="F51" s="463"/>
      <c r="G51" s="464"/>
    </row>
    <row r="52" spans="2:14" s="106" customFormat="1" ht="29.25" customHeight="1" x14ac:dyDescent="0.25">
      <c r="B52" s="109">
        <v>2</v>
      </c>
      <c r="C52" s="462"/>
      <c r="D52" s="463"/>
      <c r="E52" s="463"/>
      <c r="F52" s="463"/>
      <c r="G52" s="464"/>
    </row>
    <row r="53" spans="2:14" s="106" customFormat="1" ht="29.25" customHeight="1" x14ac:dyDescent="0.25">
      <c r="B53" s="109">
        <v>3</v>
      </c>
      <c r="C53" s="462"/>
      <c r="D53" s="463"/>
      <c r="E53" s="463"/>
      <c r="F53" s="463"/>
      <c r="G53" s="464"/>
    </row>
    <row r="54" spans="2:14" s="106" customFormat="1" ht="29.25" customHeight="1" x14ac:dyDescent="0.25">
      <c r="B54" s="109">
        <v>4</v>
      </c>
      <c r="C54" s="462"/>
      <c r="D54" s="463"/>
      <c r="E54" s="463"/>
      <c r="F54" s="463"/>
      <c r="G54" s="464"/>
    </row>
    <row r="55" spans="2:14" ht="20.25" thickBot="1" x14ac:dyDescent="0.25">
      <c r="B55" s="109">
        <v>5</v>
      </c>
      <c r="C55" s="465"/>
      <c r="D55" s="466"/>
      <c r="E55" s="466"/>
      <c r="F55" s="466"/>
      <c r="G55" s="467"/>
    </row>
    <row r="56" spans="2:14" ht="13.5" thickTop="1" x14ac:dyDescent="0.2"/>
    <row r="59" spans="2:14" ht="13.5" thickBot="1" x14ac:dyDescent="0.25"/>
    <row r="60" spans="2:14" s="106" customFormat="1" ht="54.75" customHeight="1" thickTop="1" x14ac:dyDescent="0.25">
      <c r="B60" s="107" t="s">
        <v>249</v>
      </c>
      <c r="C60" s="468" t="s">
        <v>66</v>
      </c>
      <c r="D60" s="469"/>
      <c r="E60" s="469"/>
      <c r="F60" s="469"/>
      <c r="G60" s="108"/>
    </row>
    <row r="61" spans="2:14" s="106" customFormat="1" ht="48.75" customHeight="1" x14ac:dyDescent="0.25">
      <c r="B61" s="109" t="s">
        <v>250</v>
      </c>
      <c r="C61" s="462"/>
      <c r="D61" s="463"/>
      <c r="E61" s="463"/>
      <c r="F61" s="463"/>
      <c r="G61" s="464"/>
    </row>
    <row r="62" spans="2:14" s="106" customFormat="1" ht="32.25" customHeight="1" x14ac:dyDescent="0.25">
      <c r="B62" s="109">
        <v>1</v>
      </c>
      <c r="C62" s="462"/>
      <c r="D62" s="463"/>
      <c r="E62" s="463"/>
      <c r="F62" s="463"/>
      <c r="G62" s="464"/>
    </row>
    <row r="63" spans="2:14" s="106" customFormat="1" ht="29.25" customHeight="1" x14ac:dyDescent="0.25">
      <c r="B63" s="109">
        <v>2</v>
      </c>
      <c r="C63" s="462"/>
      <c r="D63" s="463"/>
      <c r="E63" s="463"/>
      <c r="F63" s="463"/>
      <c r="G63" s="464"/>
    </row>
    <row r="64" spans="2:14" s="106" customFormat="1" ht="29.25" customHeight="1" x14ac:dyDescent="0.25">
      <c r="B64" s="109">
        <v>3</v>
      </c>
      <c r="C64" s="462"/>
      <c r="D64" s="463"/>
      <c r="E64" s="463"/>
      <c r="F64" s="463"/>
      <c r="G64" s="464"/>
      <c r="I64" s="110"/>
      <c r="J64" s="461"/>
      <c r="K64" s="461"/>
      <c r="L64" s="461"/>
      <c r="M64" s="461"/>
      <c r="N64" s="461"/>
    </row>
    <row r="65" spans="2:7" s="106" customFormat="1" ht="29.25" customHeight="1" x14ac:dyDescent="0.25">
      <c r="B65" s="109">
        <v>4</v>
      </c>
      <c r="C65" s="462"/>
      <c r="D65" s="463"/>
      <c r="E65" s="463"/>
      <c r="F65" s="463"/>
      <c r="G65" s="464"/>
    </row>
    <row r="66" spans="2:7" s="106" customFormat="1" ht="29.25" customHeight="1" x14ac:dyDescent="0.25">
      <c r="B66" s="109">
        <v>5</v>
      </c>
      <c r="C66" s="462"/>
      <c r="D66" s="463"/>
      <c r="E66" s="463"/>
      <c r="F66" s="463"/>
      <c r="G66" s="464"/>
    </row>
    <row r="67" spans="2:7" s="114" customFormat="1" ht="29.25" customHeight="1" x14ac:dyDescent="0.25">
      <c r="B67" s="111"/>
      <c r="C67" s="112"/>
      <c r="D67" s="112"/>
      <c r="E67" s="112"/>
      <c r="F67" s="112"/>
      <c r="G67" s="113"/>
    </row>
    <row r="68" spans="2:7" s="106" customFormat="1" ht="41.25" customHeight="1" x14ac:dyDescent="0.25">
      <c r="B68" s="289" t="s">
        <v>251</v>
      </c>
      <c r="C68" s="462"/>
      <c r="D68" s="463"/>
      <c r="E68" s="463"/>
      <c r="F68" s="463"/>
      <c r="G68" s="464"/>
    </row>
    <row r="69" spans="2:7" s="106" customFormat="1" ht="29.25" customHeight="1" x14ac:dyDescent="0.25">
      <c r="B69" s="109">
        <v>1</v>
      </c>
      <c r="C69" s="462"/>
      <c r="D69" s="463"/>
      <c r="E69" s="463"/>
      <c r="F69" s="463"/>
      <c r="G69" s="464"/>
    </row>
    <row r="70" spans="2:7" s="106" customFormat="1" ht="29.25" customHeight="1" x14ac:dyDescent="0.25">
      <c r="B70" s="109">
        <v>2</v>
      </c>
      <c r="C70" s="462"/>
      <c r="D70" s="463"/>
      <c r="E70" s="463"/>
      <c r="F70" s="463"/>
      <c r="G70" s="464"/>
    </row>
    <row r="71" spans="2:7" s="106" customFormat="1" ht="29.25" customHeight="1" x14ac:dyDescent="0.25">
      <c r="B71" s="109">
        <v>3</v>
      </c>
      <c r="C71" s="462"/>
      <c r="D71" s="463"/>
      <c r="E71" s="463"/>
      <c r="F71" s="463"/>
      <c r="G71" s="464"/>
    </row>
    <row r="72" spans="2:7" s="106" customFormat="1" ht="29.25" customHeight="1" x14ac:dyDescent="0.25">
      <c r="B72" s="109">
        <v>4</v>
      </c>
      <c r="C72" s="462"/>
      <c r="D72" s="463"/>
      <c r="E72" s="463"/>
      <c r="F72" s="463"/>
      <c r="G72" s="464"/>
    </row>
    <row r="73" spans="2:7" ht="20.25" thickBot="1" x14ac:dyDescent="0.25">
      <c r="B73" s="290">
        <v>5</v>
      </c>
      <c r="C73" s="465"/>
      <c r="D73" s="466"/>
      <c r="E73" s="466"/>
      <c r="F73" s="466"/>
      <c r="G73" s="467"/>
    </row>
    <row r="74" spans="2:7" ht="13.5" thickTop="1" x14ac:dyDescent="0.2"/>
  </sheetData>
  <mergeCells count="30">
    <mergeCell ref="C52:G52"/>
    <mergeCell ref="C53:G53"/>
    <mergeCell ref="C54:G54"/>
    <mergeCell ref="C45:G45"/>
    <mergeCell ref="A4:I4"/>
    <mergeCell ref="C40:F40"/>
    <mergeCell ref="C42:F42"/>
    <mergeCell ref="C43:G43"/>
    <mergeCell ref="C44:G44"/>
    <mergeCell ref="C46:G46"/>
    <mergeCell ref="J46:N46"/>
    <mergeCell ref="C47:G47"/>
    <mergeCell ref="C48:G48"/>
    <mergeCell ref="C50:G50"/>
    <mergeCell ref="C51:G51"/>
    <mergeCell ref="C55:G55"/>
    <mergeCell ref="C60:F60"/>
    <mergeCell ref="C73:G73"/>
    <mergeCell ref="C62:G62"/>
    <mergeCell ref="C63:G63"/>
    <mergeCell ref="C64:G64"/>
    <mergeCell ref="C71:G71"/>
    <mergeCell ref="C72:G72"/>
    <mergeCell ref="C61:G61"/>
    <mergeCell ref="C70:G70"/>
    <mergeCell ref="J64:N64"/>
    <mergeCell ref="C65:G65"/>
    <mergeCell ref="C66:G66"/>
    <mergeCell ref="C68:G68"/>
    <mergeCell ref="C69:G6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2" orientation="portrait" horizontalDpi="355" verticalDpi="355" r:id="rId1"/>
  <headerFooter alignWithMargins="0">
    <oddFooter>&amp;LPropriété de Partners &amp; Alliances Development&amp;RCopie et reproduction interdites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10" zoomScaleNormal="110" workbookViewId="0">
      <selection activeCell="A7" sqref="A7"/>
    </sheetView>
  </sheetViews>
  <sheetFormatPr baseColWidth="10" defaultColWidth="9.140625" defaultRowHeight="12.75" x14ac:dyDescent="0.2"/>
  <cols>
    <col min="1" max="1" width="13.140625" style="1" customWidth="1"/>
    <col min="2" max="2" width="22.85546875" style="1" customWidth="1"/>
    <col min="3" max="3" width="11.140625" style="1" customWidth="1"/>
    <col min="4" max="4" width="14.85546875" style="1" customWidth="1"/>
    <col min="5" max="5" width="14.28515625" style="1" customWidth="1"/>
    <col min="6" max="6" width="36.42578125" style="1" customWidth="1"/>
    <col min="7" max="7" width="12.7109375" style="1" customWidth="1"/>
    <col min="8" max="8" width="9.140625" style="1"/>
    <col min="9" max="9" width="15" style="1" customWidth="1"/>
    <col min="10" max="16384" width="9.140625" style="1"/>
  </cols>
  <sheetData>
    <row r="1" spans="1:10" ht="25.5" customHeight="1" x14ac:dyDescent="0.2"/>
    <row r="2" spans="1:10" s="44" customFormat="1" ht="26.25" x14ac:dyDescent="0.25">
      <c r="A2" s="80" t="s">
        <v>40</v>
      </c>
      <c r="B2" s="81" t="s">
        <v>41</v>
      </c>
      <c r="C2" s="82"/>
      <c r="D2" s="83"/>
      <c r="E2" s="83"/>
      <c r="F2" s="83"/>
      <c r="G2" s="83"/>
      <c r="H2" s="83"/>
      <c r="I2" s="83"/>
      <c r="J2" s="84"/>
    </row>
    <row r="3" spans="1:10" s="84" customFormat="1" ht="10.5" customHeight="1" x14ac:dyDescent="0.25">
      <c r="A3" s="85"/>
      <c r="B3" s="86"/>
      <c r="C3" s="87"/>
    </row>
    <row r="4" spans="1:10" s="84" customFormat="1" ht="26.25" customHeight="1" x14ac:dyDescent="0.25">
      <c r="A4" s="470" t="s">
        <v>42</v>
      </c>
      <c r="B4" s="470"/>
      <c r="C4" s="470"/>
      <c r="D4" s="470"/>
      <c r="E4" s="470"/>
      <c r="F4" s="470"/>
      <c r="G4" s="470"/>
      <c r="H4" s="470"/>
      <c r="I4" s="470"/>
    </row>
    <row r="7" spans="1:10" x14ac:dyDescent="0.2">
      <c r="B7" s="88" t="s">
        <v>43</v>
      </c>
      <c r="G7" s="1" t="s">
        <v>44</v>
      </c>
    </row>
    <row r="8" spans="1:10" ht="13.5" thickBot="1" x14ac:dyDescent="0.25"/>
    <row r="9" spans="1:10" ht="15.75" thickTop="1" x14ac:dyDescent="0.2">
      <c r="B9" s="89" t="s">
        <v>45</v>
      </c>
      <c r="C9" s="90"/>
      <c r="D9" s="90"/>
      <c r="E9" s="238" t="s">
        <v>77</v>
      </c>
      <c r="F9" s="89" t="s">
        <v>46</v>
      </c>
      <c r="G9" s="91"/>
      <c r="H9" s="91"/>
      <c r="I9" s="234" t="s">
        <v>79</v>
      </c>
    </row>
    <row r="10" spans="1:10" ht="15" x14ac:dyDescent="0.2">
      <c r="A10" s="116" t="s">
        <v>47</v>
      </c>
      <c r="B10" s="92" t="s">
        <v>48</v>
      </c>
      <c r="C10" s="93"/>
      <c r="D10" s="93"/>
      <c r="E10" s="282" t="s">
        <v>133</v>
      </c>
      <c r="F10" s="94" t="s">
        <v>49</v>
      </c>
      <c r="G10" s="95"/>
      <c r="H10" s="93"/>
      <c r="I10" s="235" t="s">
        <v>135</v>
      </c>
    </row>
    <row r="11" spans="1:10" x14ac:dyDescent="0.2">
      <c r="A11" s="116" t="s">
        <v>50</v>
      </c>
      <c r="B11" s="20"/>
      <c r="C11" s="21"/>
      <c r="D11" s="21"/>
      <c r="E11" s="22"/>
      <c r="F11" s="21"/>
      <c r="G11" s="21"/>
      <c r="H11" s="21"/>
      <c r="I11" s="22"/>
    </row>
    <row r="12" spans="1:10" x14ac:dyDescent="0.2">
      <c r="A12" s="116" t="s">
        <v>51</v>
      </c>
      <c r="B12" s="221"/>
      <c r="C12" s="222"/>
      <c r="D12" s="96"/>
      <c r="E12" s="22"/>
      <c r="F12" s="224"/>
      <c r="G12" s="98"/>
      <c r="H12" s="98"/>
      <c r="I12" s="22"/>
    </row>
    <row r="13" spans="1:10" x14ac:dyDescent="0.2">
      <c r="A13" s="116" t="s">
        <v>52</v>
      </c>
      <c r="B13" s="221"/>
      <c r="C13" s="222"/>
      <c r="D13" s="96"/>
      <c r="E13" s="22"/>
      <c r="F13" s="224"/>
      <c r="G13" s="98"/>
      <c r="H13" s="98"/>
      <c r="I13" s="22"/>
    </row>
    <row r="14" spans="1:10" x14ac:dyDescent="0.2">
      <c r="A14" s="116" t="s">
        <v>252</v>
      </c>
      <c r="B14" s="221"/>
      <c r="C14" s="222"/>
      <c r="D14" s="96"/>
      <c r="E14" s="22"/>
      <c r="F14" s="224"/>
      <c r="G14" s="98"/>
      <c r="H14" s="98"/>
      <c r="I14" s="22"/>
    </row>
    <row r="15" spans="1:10" x14ac:dyDescent="0.2">
      <c r="B15" s="221"/>
      <c r="C15" s="222"/>
      <c r="D15" s="96"/>
      <c r="E15" s="22"/>
      <c r="F15" s="224"/>
      <c r="G15" s="98"/>
      <c r="H15" s="98"/>
      <c r="I15" s="22"/>
    </row>
    <row r="16" spans="1:10" x14ac:dyDescent="0.2">
      <c r="B16" s="221"/>
      <c r="C16" s="222"/>
      <c r="D16" s="96"/>
      <c r="E16" s="22"/>
      <c r="F16" s="224"/>
      <c r="G16" s="98"/>
      <c r="H16" s="98"/>
      <c r="I16" s="22"/>
    </row>
    <row r="17" spans="1:9" x14ac:dyDescent="0.2">
      <c r="B17" s="223"/>
      <c r="C17" s="222"/>
      <c r="D17" s="96"/>
      <c r="E17" s="22"/>
      <c r="F17" s="97"/>
      <c r="G17" s="98"/>
      <c r="H17" s="98"/>
      <c r="I17" s="22"/>
    </row>
    <row r="18" spans="1:9" x14ac:dyDescent="0.2">
      <c r="B18" s="221"/>
      <c r="C18" s="222"/>
      <c r="D18" s="96"/>
      <c r="E18" s="22"/>
      <c r="F18" s="97"/>
      <c r="G18" s="98"/>
      <c r="H18" s="98"/>
      <c r="I18" s="22"/>
    </row>
    <row r="19" spans="1:9" ht="13.5" thickBot="1" x14ac:dyDescent="0.25">
      <c r="B19" s="13"/>
      <c r="C19" s="14"/>
      <c r="D19" s="14"/>
      <c r="E19" s="15"/>
      <c r="F19" s="14"/>
      <c r="G19" s="14"/>
      <c r="H19" s="14"/>
      <c r="I19" s="15"/>
    </row>
    <row r="20" spans="1:9" ht="13.5" thickTop="1" x14ac:dyDescent="0.2">
      <c r="B20" s="99" t="s">
        <v>54</v>
      </c>
      <c r="C20" s="95"/>
      <c r="D20" s="95"/>
      <c r="E20" s="236" t="s">
        <v>76</v>
      </c>
      <c r="F20" s="99" t="s">
        <v>55</v>
      </c>
      <c r="G20" s="93"/>
      <c r="H20" s="93"/>
      <c r="I20" s="236" t="s">
        <v>78</v>
      </c>
    </row>
    <row r="21" spans="1:9" x14ac:dyDescent="0.2">
      <c r="B21" s="92" t="s">
        <v>56</v>
      </c>
      <c r="C21" s="93"/>
      <c r="D21" s="93"/>
      <c r="E21" s="236" t="s">
        <v>134</v>
      </c>
      <c r="F21" s="94" t="s">
        <v>57</v>
      </c>
      <c r="G21" s="93"/>
      <c r="H21" s="93"/>
      <c r="I21" s="237" t="s">
        <v>136</v>
      </c>
    </row>
    <row r="22" spans="1:9" x14ac:dyDescent="0.2">
      <c r="B22" s="20"/>
      <c r="C22" s="21"/>
      <c r="D22" s="21"/>
      <c r="E22" s="22"/>
      <c r="F22" s="21"/>
      <c r="G22" s="21"/>
      <c r="H22" s="21"/>
      <c r="I22" s="22"/>
    </row>
    <row r="23" spans="1:9" x14ac:dyDescent="0.2">
      <c r="B23" s="225"/>
      <c r="C23" s="226"/>
      <c r="D23" s="226"/>
      <c r="E23" s="22"/>
      <c r="F23" s="230"/>
      <c r="G23" s="231"/>
      <c r="H23" s="100"/>
      <c r="I23" s="22"/>
    </row>
    <row r="24" spans="1:9" x14ac:dyDescent="0.2">
      <c r="B24" s="225"/>
      <c r="C24" s="226"/>
      <c r="D24" s="226"/>
      <c r="E24" s="22"/>
      <c r="F24" s="231"/>
      <c r="G24" s="232"/>
      <c r="H24" s="100"/>
      <c r="I24" s="22"/>
    </row>
    <row r="25" spans="1:9" x14ac:dyDescent="0.2">
      <c r="B25" s="225"/>
      <c r="C25" s="226"/>
      <c r="D25" s="226"/>
      <c r="E25" s="22"/>
      <c r="F25" s="230"/>
      <c r="G25" s="231"/>
      <c r="H25" s="100"/>
      <c r="I25" s="22"/>
    </row>
    <row r="26" spans="1:9" x14ac:dyDescent="0.2">
      <c r="B26" s="225"/>
      <c r="C26" s="226"/>
      <c r="D26" s="226"/>
      <c r="E26" s="22"/>
      <c r="F26" s="230"/>
      <c r="G26" s="231"/>
      <c r="H26" s="100"/>
      <c r="I26" s="22"/>
    </row>
    <row r="27" spans="1:9" x14ac:dyDescent="0.2">
      <c r="B27" s="225"/>
      <c r="C27" s="226"/>
      <c r="D27" s="226"/>
      <c r="E27" s="22"/>
      <c r="F27" s="230"/>
      <c r="G27" s="231"/>
      <c r="H27" s="100"/>
      <c r="I27" s="22"/>
    </row>
    <row r="28" spans="1:9" x14ac:dyDescent="0.2">
      <c r="B28" s="225"/>
      <c r="C28" s="226"/>
      <c r="D28" s="227"/>
      <c r="E28" s="22"/>
      <c r="F28" s="230"/>
      <c r="G28" s="231"/>
      <c r="H28" s="100"/>
      <c r="I28" s="22"/>
    </row>
    <row r="29" spans="1:9" ht="13.5" thickBot="1" x14ac:dyDescent="0.25">
      <c r="B29" s="228"/>
      <c r="C29" s="229"/>
      <c r="D29" s="229"/>
      <c r="E29" s="15"/>
      <c r="F29" s="233"/>
      <c r="G29" s="233"/>
      <c r="H29" s="101"/>
      <c r="I29" s="15"/>
    </row>
    <row r="30" spans="1:9" ht="13.5" thickTop="1" x14ac:dyDescent="0.2">
      <c r="G30" s="115" t="s">
        <v>58</v>
      </c>
      <c r="H30" s="115"/>
      <c r="I30" s="115"/>
    </row>
    <row r="31" spans="1:9" ht="15.75" x14ac:dyDescent="0.25">
      <c r="A31" s="103" t="s">
        <v>59</v>
      </c>
      <c r="G31" s="102"/>
      <c r="H31" s="102"/>
      <c r="I31" s="102"/>
    </row>
    <row r="32" spans="1:9" x14ac:dyDescent="0.2">
      <c r="B32" s="104" t="s">
        <v>60</v>
      </c>
      <c r="C32" s="88"/>
    </row>
    <row r="33" spans="2:14" x14ac:dyDescent="0.2">
      <c r="B33" s="104" t="s">
        <v>61</v>
      </c>
      <c r="C33" s="88"/>
    </row>
    <row r="34" spans="2:14" x14ac:dyDescent="0.2">
      <c r="B34" s="104" t="s">
        <v>62</v>
      </c>
      <c r="C34" s="88"/>
    </row>
    <row r="35" spans="2:14" x14ac:dyDescent="0.2">
      <c r="B35" s="104" t="s">
        <v>63</v>
      </c>
      <c r="C35" s="88"/>
    </row>
    <row r="36" spans="2:14" x14ac:dyDescent="0.2">
      <c r="B36" s="105" t="s">
        <v>64</v>
      </c>
      <c r="C36" s="88"/>
    </row>
    <row r="37" spans="2:14" x14ac:dyDescent="0.2">
      <c r="B37" s="105"/>
      <c r="C37" s="88"/>
    </row>
    <row r="38" spans="2:14" x14ac:dyDescent="0.2">
      <c r="B38" s="105"/>
      <c r="C38" s="88"/>
    </row>
    <row r="40" spans="2:14" ht="18" x14ac:dyDescent="0.25">
      <c r="C40" s="471" t="s">
        <v>82</v>
      </c>
      <c r="D40" s="471"/>
      <c r="E40" s="471"/>
      <c r="F40" s="471"/>
    </row>
    <row r="41" spans="2:14" ht="13.5" thickBot="1" x14ac:dyDescent="0.25"/>
    <row r="42" spans="2:14" s="106" customFormat="1" ht="54.75" customHeight="1" thickTop="1" x14ac:dyDescent="0.25">
      <c r="B42" s="107" t="s">
        <v>83</v>
      </c>
      <c r="C42" s="468" t="s">
        <v>65</v>
      </c>
      <c r="D42" s="469"/>
      <c r="E42" s="469"/>
      <c r="F42" s="469"/>
      <c r="G42" s="108"/>
    </row>
    <row r="43" spans="2:14" s="106" customFormat="1" ht="48.75" customHeight="1" x14ac:dyDescent="0.25">
      <c r="B43" s="109" t="s">
        <v>80</v>
      </c>
      <c r="C43" s="462"/>
      <c r="D43" s="463"/>
      <c r="E43" s="463"/>
      <c r="F43" s="463"/>
      <c r="G43" s="464"/>
    </row>
    <row r="44" spans="2:14" s="106" customFormat="1" ht="32.25" customHeight="1" x14ac:dyDescent="0.25">
      <c r="B44" s="109">
        <v>1</v>
      </c>
      <c r="C44" s="462"/>
      <c r="D44" s="463"/>
      <c r="E44" s="463"/>
      <c r="F44" s="463"/>
      <c r="G44" s="464"/>
    </row>
    <row r="45" spans="2:14" s="106" customFormat="1" ht="29.25" customHeight="1" x14ac:dyDescent="0.25">
      <c r="B45" s="109">
        <v>2</v>
      </c>
      <c r="C45" s="462"/>
      <c r="D45" s="463"/>
      <c r="E45" s="463"/>
      <c r="F45" s="463"/>
      <c r="G45" s="464"/>
    </row>
    <row r="46" spans="2:14" s="106" customFormat="1" ht="29.25" customHeight="1" x14ac:dyDescent="0.25">
      <c r="B46" s="109">
        <v>3</v>
      </c>
      <c r="C46" s="462"/>
      <c r="D46" s="463"/>
      <c r="E46" s="463"/>
      <c r="F46" s="463"/>
      <c r="G46" s="464"/>
      <c r="I46" s="110"/>
      <c r="J46" s="461"/>
      <c r="K46" s="461"/>
      <c r="L46" s="461"/>
      <c r="M46" s="461"/>
      <c r="N46" s="461"/>
    </row>
    <row r="47" spans="2:14" s="106" customFormat="1" ht="29.25" customHeight="1" x14ac:dyDescent="0.25">
      <c r="B47" s="109">
        <v>4</v>
      </c>
      <c r="C47" s="462"/>
      <c r="D47" s="463"/>
      <c r="E47" s="463"/>
      <c r="F47" s="463"/>
      <c r="G47" s="464"/>
    </row>
    <row r="48" spans="2:14" s="106" customFormat="1" ht="29.25" customHeight="1" x14ac:dyDescent="0.25">
      <c r="B48" s="109">
        <v>5</v>
      </c>
      <c r="C48" s="462"/>
      <c r="D48" s="463"/>
      <c r="E48" s="463"/>
      <c r="F48" s="463"/>
      <c r="G48" s="464"/>
    </row>
    <row r="49" spans="2:14" s="114" customFormat="1" ht="29.25" customHeight="1" x14ac:dyDescent="0.25">
      <c r="B49" s="111"/>
      <c r="C49" s="112"/>
      <c r="D49" s="112"/>
      <c r="E49" s="112"/>
      <c r="F49" s="112"/>
      <c r="G49" s="113"/>
    </row>
    <row r="50" spans="2:14" s="106" customFormat="1" ht="41.25" customHeight="1" x14ac:dyDescent="0.25">
      <c r="B50" s="109" t="s">
        <v>81</v>
      </c>
      <c r="C50" s="462"/>
      <c r="D50" s="463"/>
      <c r="E50" s="463"/>
      <c r="F50" s="463"/>
      <c r="G50" s="464"/>
    </row>
    <row r="51" spans="2:14" s="106" customFormat="1" ht="29.25" customHeight="1" x14ac:dyDescent="0.25">
      <c r="B51" s="109">
        <v>1</v>
      </c>
      <c r="C51" s="462"/>
      <c r="D51" s="463"/>
      <c r="E51" s="463"/>
      <c r="F51" s="463"/>
      <c r="G51" s="464"/>
    </row>
    <row r="52" spans="2:14" s="106" customFormat="1" ht="29.25" customHeight="1" x14ac:dyDescent="0.25">
      <c r="B52" s="109">
        <v>2</v>
      </c>
      <c r="C52" s="462"/>
      <c r="D52" s="463"/>
      <c r="E52" s="463"/>
      <c r="F52" s="463"/>
      <c r="G52" s="464"/>
    </row>
    <row r="53" spans="2:14" s="106" customFormat="1" ht="29.25" customHeight="1" x14ac:dyDescent="0.25">
      <c r="B53" s="109">
        <v>3</v>
      </c>
      <c r="C53" s="462"/>
      <c r="D53" s="463"/>
      <c r="E53" s="463"/>
      <c r="F53" s="463"/>
      <c r="G53" s="464"/>
    </row>
    <row r="54" spans="2:14" s="106" customFormat="1" ht="29.25" customHeight="1" x14ac:dyDescent="0.25">
      <c r="B54" s="109">
        <v>4</v>
      </c>
      <c r="C54" s="462"/>
      <c r="D54" s="463"/>
      <c r="E54" s="463"/>
      <c r="F54" s="463"/>
      <c r="G54" s="464"/>
    </row>
    <row r="55" spans="2:14" ht="29.25" customHeight="1" thickBot="1" x14ac:dyDescent="0.25">
      <c r="B55" s="109">
        <v>5</v>
      </c>
      <c r="C55" s="465"/>
      <c r="D55" s="466"/>
      <c r="E55" s="466"/>
      <c r="F55" s="466"/>
      <c r="G55" s="467"/>
    </row>
    <row r="56" spans="2:14" ht="13.5" thickTop="1" x14ac:dyDescent="0.2"/>
    <row r="59" spans="2:14" ht="13.5" thickBot="1" x14ac:dyDescent="0.25"/>
    <row r="60" spans="2:14" s="106" customFormat="1" ht="54.75" customHeight="1" thickTop="1" x14ac:dyDescent="0.25">
      <c r="B60" s="107" t="s">
        <v>83</v>
      </c>
      <c r="C60" s="468" t="s">
        <v>66</v>
      </c>
      <c r="D60" s="469"/>
      <c r="E60" s="469"/>
      <c r="F60" s="469"/>
      <c r="G60" s="108"/>
    </row>
    <row r="61" spans="2:14" s="106" customFormat="1" ht="48.75" customHeight="1" x14ac:dyDescent="0.25">
      <c r="B61" s="109" t="s">
        <v>80</v>
      </c>
      <c r="C61" s="462"/>
      <c r="D61" s="463"/>
      <c r="E61" s="463"/>
      <c r="F61" s="463"/>
      <c r="G61" s="464"/>
    </row>
    <row r="62" spans="2:14" s="106" customFormat="1" ht="32.25" customHeight="1" x14ac:dyDescent="0.25">
      <c r="B62" s="109">
        <v>1</v>
      </c>
      <c r="C62" s="462"/>
      <c r="D62" s="463"/>
      <c r="E62" s="463"/>
      <c r="F62" s="463"/>
      <c r="G62" s="464"/>
    </row>
    <row r="63" spans="2:14" s="106" customFormat="1" ht="29.25" customHeight="1" x14ac:dyDescent="0.25">
      <c r="B63" s="109">
        <v>2</v>
      </c>
      <c r="C63" s="462"/>
      <c r="D63" s="463"/>
      <c r="E63" s="463"/>
      <c r="F63" s="463"/>
      <c r="G63" s="464"/>
    </row>
    <row r="64" spans="2:14" s="106" customFormat="1" ht="29.25" customHeight="1" x14ac:dyDescent="0.25">
      <c r="B64" s="109">
        <v>3</v>
      </c>
      <c r="C64" s="462"/>
      <c r="D64" s="463"/>
      <c r="E64" s="463"/>
      <c r="F64" s="463"/>
      <c r="G64" s="464"/>
      <c r="I64" s="110"/>
      <c r="J64" s="461"/>
      <c r="K64" s="461"/>
      <c r="L64" s="461"/>
      <c r="M64" s="461"/>
      <c r="N64" s="461"/>
    </row>
    <row r="65" spans="2:7" s="106" customFormat="1" ht="29.25" customHeight="1" x14ac:dyDescent="0.25">
      <c r="B65" s="109">
        <v>4</v>
      </c>
      <c r="C65" s="462"/>
      <c r="D65" s="463"/>
      <c r="E65" s="463"/>
      <c r="F65" s="463"/>
      <c r="G65" s="464"/>
    </row>
    <row r="66" spans="2:7" s="106" customFormat="1" ht="29.25" customHeight="1" x14ac:dyDescent="0.25">
      <c r="B66" s="109">
        <v>5</v>
      </c>
      <c r="C66" s="462"/>
      <c r="D66" s="463"/>
      <c r="E66" s="463"/>
      <c r="F66" s="463"/>
      <c r="G66" s="464"/>
    </row>
    <row r="67" spans="2:7" s="114" customFormat="1" ht="29.25" customHeight="1" x14ac:dyDescent="0.25">
      <c r="B67" s="111"/>
      <c r="C67" s="112"/>
      <c r="D67" s="112"/>
      <c r="E67" s="112"/>
      <c r="F67" s="112"/>
      <c r="G67" s="113"/>
    </row>
    <row r="68" spans="2:7" s="106" customFormat="1" ht="41.25" customHeight="1" x14ac:dyDescent="0.25">
      <c r="B68" s="109" t="s">
        <v>81</v>
      </c>
      <c r="C68" s="462"/>
      <c r="D68" s="463"/>
      <c r="E68" s="463"/>
      <c r="F68" s="463"/>
      <c r="G68" s="464"/>
    </row>
    <row r="69" spans="2:7" s="106" customFormat="1" ht="29.25" customHeight="1" x14ac:dyDescent="0.25">
      <c r="B69" s="109">
        <v>1</v>
      </c>
      <c r="C69" s="462"/>
      <c r="D69" s="463"/>
      <c r="E69" s="463"/>
      <c r="F69" s="463"/>
      <c r="G69" s="464"/>
    </row>
    <row r="70" spans="2:7" s="106" customFormat="1" ht="29.25" customHeight="1" x14ac:dyDescent="0.25">
      <c r="B70" s="109">
        <v>2</v>
      </c>
      <c r="C70" s="462"/>
      <c r="D70" s="463"/>
      <c r="E70" s="463"/>
      <c r="F70" s="463"/>
      <c r="G70" s="464"/>
    </row>
    <row r="71" spans="2:7" s="106" customFormat="1" ht="29.25" customHeight="1" x14ac:dyDescent="0.25">
      <c r="B71" s="109">
        <v>3</v>
      </c>
      <c r="C71" s="462"/>
      <c r="D71" s="463"/>
      <c r="E71" s="463"/>
      <c r="F71" s="463"/>
      <c r="G71" s="464"/>
    </row>
    <row r="72" spans="2:7" s="106" customFormat="1" ht="29.25" customHeight="1" x14ac:dyDescent="0.25">
      <c r="B72" s="109">
        <v>4</v>
      </c>
      <c r="C72" s="462"/>
      <c r="D72" s="463"/>
      <c r="E72" s="463"/>
      <c r="F72" s="463"/>
      <c r="G72" s="464"/>
    </row>
    <row r="73" spans="2:7" s="106" customFormat="1" ht="29.25" customHeight="1" x14ac:dyDescent="0.25">
      <c r="B73" s="109">
        <v>5</v>
      </c>
      <c r="C73" s="462"/>
      <c r="D73" s="463"/>
      <c r="E73" s="463"/>
      <c r="F73" s="463"/>
      <c r="G73" s="464"/>
    </row>
  </sheetData>
  <mergeCells count="30">
    <mergeCell ref="C73:G73"/>
    <mergeCell ref="C62:G62"/>
    <mergeCell ref="C63:G63"/>
    <mergeCell ref="C64:G64"/>
    <mergeCell ref="J64:N64"/>
    <mergeCell ref="C65:G65"/>
    <mergeCell ref="C66:G66"/>
    <mergeCell ref="C68:G68"/>
    <mergeCell ref="C69:G69"/>
    <mergeCell ref="C70:G70"/>
    <mergeCell ref="C71:G71"/>
    <mergeCell ref="C72:G72"/>
    <mergeCell ref="C61:G61"/>
    <mergeCell ref="C46:G46"/>
    <mergeCell ref="J46:N46"/>
    <mergeCell ref="C47:G47"/>
    <mergeCell ref="C48:G48"/>
    <mergeCell ref="C50:G50"/>
    <mergeCell ref="C51:G51"/>
    <mergeCell ref="C52:G52"/>
    <mergeCell ref="C53:G53"/>
    <mergeCell ref="C54:G54"/>
    <mergeCell ref="C55:G55"/>
    <mergeCell ref="C60:F60"/>
    <mergeCell ref="C45:G45"/>
    <mergeCell ref="A4:I4"/>
    <mergeCell ref="C40:F40"/>
    <mergeCell ref="C42:F42"/>
    <mergeCell ref="C43:G43"/>
    <mergeCell ref="C44:G4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2" orientation="portrait" horizontalDpi="355" verticalDpi="355" r:id="rId1"/>
  <headerFooter alignWithMargins="0">
    <oddFooter>&amp;LPropriété de Partners &amp; Alliances Development&amp;RCopie et reproduction interdites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topLeftCell="A4" zoomScale="110" zoomScaleNormal="110" workbookViewId="0">
      <selection activeCell="Q14" sqref="Q14"/>
    </sheetView>
  </sheetViews>
  <sheetFormatPr baseColWidth="10" defaultRowHeight="12.75" x14ac:dyDescent="0.2"/>
  <cols>
    <col min="1" max="5" width="11.42578125" style="1"/>
    <col min="6" max="6" width="3.140625" style="1" customWidth="1"/>
    <col min="7" max="7" width="11.42578125" style="1"/>
    <col min="8" max="8" width="2.140625" style="1" customWidth="1"/>
    <col min="9" max="9" width="11.42578125" style="1"/>
    <col min="10" max="10" width="2.85546875" style="1" customWidth="1"/>
    <col min="11" max="11" width="11.42578125" style="1"/>
    <col min="12" max="12" width="2.85546875" style="1" customWidth="1"/>
    <col min="13" max="13" width="11.42578125" style="1"/>
    <col min="14" max="14" width="2.85546875" style="1" customWidth="1"/>
    <col min="15" max="15" width="11.42578125" style="1"/>
    <col min="16" max="16" width="2.7109375" style="1" customWidth="1"/>
    <col min="17" max="16384" width="11.42578125" style="1"/>
  </cols>
  <sheetData>
    <row r="2" spans="2:16" ht="18.75" customHeight="1" x14ac:dyDescent="0.2"/>
    <row r="3" spans="2:16" ht="18" x14ac:dyDescent="0.25">
      <c r="B3" s="291" t="s">
        <v>253</v>
      </c>
      <c r="C3" s="292"/>
      <c r="D3" s="292"/>
      <c r="E3" s="292"/>
      <c r="F3" s="292"/>
      <c r="G3" s="292"/>
      <c r="H3" s="292"/>
      <c r="I3" s="292"/>
      <c r="J3" s="292"/>
      <c r="K3" s="292"/>
    </row>
    <row r="4" spans="2:16" ht="18" x14ac:dyDescent="0.25">
      <c r="B4" s="293"/>
    </row>
    <row r="5" spans="2:16" ht="14.25" customHeight="1" x14ac:dyDescent="0.25">
      <c r="B5" s="294" t="s">
        <v>254</v>
      </c>
    </row>
    <row r="7" spans="2:16" ht="13.5" thickBot="1" x14ac:dyDescent="0.25"/>
    <row r="8" spans="2:16" ht="13.5" thickTop="1" x14ac:dyDescent="0.2">
      <c r="B8" s="295"/>
      <c r="C8" s="296" t="s">
        <v>255</v>
      </c>
      <c r="D8" s="6"/>
      <c r="E8" s="297"/>
      <c r="F8" s="6"/>
      <c r="G8" s="298" t="s">
        <v>256</v>
      </c>
      <c r="H8" s="298"/>
      <c r="I8" s="298"/>
      <c r="J8" s="298"/>
      <c r="K8" s="298"/>
      <c r="L8" s="298"/>
      <c r="M8" s="298"/>
      <c r="N8" s="298"/>
      <c r="O8" s="298" t="s">
        <v>257</v>
      </c>
      <c r="P8" s="7"/>
    </row>
    <row r="9" spans="2:16" s="303" customFormat="1" ht="13.5" thickBot="1" x14ac:dyDescent="0.25">
      <c r="B9" s="299"/>
      <c r="C9" s="300"/>
      <c r="D9" s="300"/>
      <c r="E9" s="301"/>
      <c r="F9" s="300"/>
      <c r="G9" s="300">
        <v>1</v>
      </c>
      <c r="H9" s="300"/>
      <c r="I9" s="300">
        <v>2</v>
      </c>
      <c r="J9" s="300"/>
      <c r="K9" s="300">
        <v>3</v>
      </c>
      <c r="L9" s="300"/>
      <c r="M9" s="300">
        <v>4</v>
      </c>
      <c r="N9" s="300"/>
      <c r="O9" s="300">
        <v>5</v>
      </c>
      <c r="P9" s="302"/>
    </row>
    <row r="10" spans="2:16" ht="13.5" thickTop="1" x14ac:dyDescent="0.2">
      <c r="B10" s="20"/>
      <c r="C10" s="21"/>
      <c r="D10" s="21"/>
      <c r="E10" s="30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2:16" ht="44.25" customHeight="1" x14ac:dyDescent="0.2">
      <c r="B11" s="472" t="s">
        <v>258</v>
      </c>
      <c r="C11" s="473"/>
      <c r="D11" s="473"/>
      <c r="E11" s="474"/>
      <c r="F11" s="21"/>
      <c r="G11" s="305"/>
      <c r="H11" s="21"/>
      <c r="I11" s="306"/>
      <c r="J11" s="21"/>
      <c r="K11" s="307"/>
      <c r="L11" s="21"/>
      <c r="M11" s="308"/>
      <c r="N11" s="21"/>
      <c r="O11" s="309"/>
      <c r="P11" s="22"/>
    </row>
    <row r="12" spans="2:16" s="220" customFormat="1" x14ac:dyDescent="0.2">
      <c r="B12" s="310"/>
      <c r="C12" s="311"/>
      <c r="D12" s="311"/>
      <c r="E12" s="312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3"/>
    </row>
    <row r="13" spans="2:16" ht="25.5" customHeight="1" x14ac:dyDescent="0.2">
      <c r="B13" s="475" t="s">
        <v>259</v>
      </c>
      <c r="C13" s="457"/>
      <c r="D13" s="457"/>
      <c r="E13" s="476"/>
      <c r="F13" s="21"/>
      <c r="G13" s="305"/>
      <c r="H13" s="21"/>
      <c r="I13" s="306"/>
      <c r="J13" s="21"/>
      <c r="K13" s="307"/>
      <c r="L13" s="21"/>
      <c r="M13" s="308"/>
      <c r="N13" s="21"/>
      <c r="O13" s="309"/>
      <c r="P13" s="22"/>
    </row>
    <row r="14" spans="2:16" s="220" customFormat="1" x14ac:dyDescent="0.2">
      <c r="B14" s="310"/>
      <c r="C14" s="311"/>
      <c r="D14" s="311"/>
      <c r="E14" s="312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3"/>
    </row>
    <row r="15" spans="2:16" ht="25.5" customHeight="1" x14ac:dyDescent="0.2">
      <c r="B15" s="475" t="s">
        <v>260</v>
      </c>
      <c r="C15" s="457"/>
      <c r="D15" s="457"/>
      <c r="E15" s="476"/>
      <c r="F15" s="21"/>
      <c r="G15" s="305"/>
      <c r="H15" s="21"/>
      <c r="I15" s="306"/>
      <c r="J15" s="21"/>
      <c r="K15" s="307"/>
      <c r="L15" s="21"/>
      <c r="M15" s="308"/>
      <c r="N15" s="21"/>
      <c r="O15" s="309"/>
      <c r="P15" s="22"/>
    </row>
    <row r="16" spans="2:16" s="220" customFormat="1" x14ac:dyDescent="0.2">
      <c r="B16" s="310"/>
      <c r="C16" s="311"/>
      <c r="D16" s="311"/>
      <c r="E16" s="312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3"/>
    </row>
    <row r="17" spans="2:16" ht="24.75" customHeight="1" x14ac:dyDescent="0.2">
      <c r="B17" s="477" t="s">
        <v>261</v>
      </c>
      <c r="C17" s="478"/>
      <c r="D17" s="478"/>
      <c r="E17" s="479"/>
      <c r="F17" s="21"/>
      <c r="G17" s="305"/>
      <c r="H17" s="21"/>
      <c r="I17" s="306"/>
      <c r="J17" s="21"/>
      <c r="K17" s="307"/>
      <c r="L17" s="21"/>
      <c r="M17" s="308"/>
      <c r="N17" s="21"/>
      <c r="O17" s="309"/>
      <c r="P17" s="22"/>
    </row>
    <row r="18" spans="2:16" s="220" customFormat="1" x14ac:dyDescent="0.2">
      <c r="B18" s="310"/>
      <c r="C18" s="311"/>
      <c r="D18" s="311"/>
      <c r="E18" s="312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3"/>
    </row>
    <row r="19" spans="2:16" ht="26.25" customHeight="1" x14ac:dyDescent="0.2">
      <c r="B19" s="472" t="s">
        <v>262</v>
      </c>
      <c r="C19" s="473"/>
      <c r="D19" s="473"/>
      <c r="E19" s="474"/>
      <c r="F19" s="21"/>
      <c r="G19" s="305"/>
      <c r="H19" s="21"/>
      <c r="I19" s="306"/>
      <c r="J19" s="21"/>
      <c r="K19" s="307"/>
      <c r="L19" s="21"/>
      <c r="M19" s="308"/>
      <c r="N19" s="21"/>
      <c r="O19" s="309"/>
      <c r="P19" s="22"/>
    </row>
    <row r="20" spans="2:16" x14ac:dyDescent="0.2">
      <c r="B20" s="310"/>
      <c r="C20" s="311"/>
      <c r="D20" s="311"/>
      <c r="E20" s="312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3"/>
    </row>
    <row r="21" spans="2:16" ht="24.75" customHeight="1" x14ac:dyDescent="0.2">
      <c r="B21" s="472" t="s">
        <v>263</v>
      </c>
      <c r="C21" s="473"/>
      <c r="D21" s="473"/>
      <c r="E21" s="474"/>
      <c r="F21" s="21"/>
      <c r="G21" s="305"/>
      <c r="H21" s="21"/>
      <c r="I21" s="306"/>
      <c r="J21" s="21"/>
      <c r="K21" s="307"/>
      <c r="L21" s="21"/>
      <c r="M21" s="308"/>
      <c r="N21" s="21"/>
      <c r="O21" s="309"/>
      <c r="P21" s="22"/>
    </row>
    <row r="22" spans="2:16" x14ac:dyDescent="0.2">
      <c r="B22" s="310"/>
      <c r="C22" s="311"/>
      <c r="D22" s="311"/>
      <c r="E22" s="312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3"/>
    </row>
    <row r="23" spans="2:16" ht="39" customHeight="1" x14ac:dyDescent="0.2">
      <c r="B23" s="472" t="s">
        <v>264</v>
      </c>
      <c r="C23" s="473"/>
      <c r="D23" s="473"/>
      <c r="E23" s="474"/>
      <c r="F23" s="21"/>
      <c r="G23" s="305"/>
      <c r="H23" s="21"/>
      <c r="I23" s="306"/>
      <c r="J23" s="21"/>
      <c r="K23" s="307"/>
      <c r="L23" s="21"/>
      <c r="M23" s="308"/>
      <c r="N23" s="21"/>
      <c r="O23" s="309"/>
      <c r="P23" s="22"/>
    </row>
    <row r="24" spans="2:16" x14ac:dyDescent="0.2">
      <c r="B24" s="310"/>
      <c r="C24" s="311"/>
      <c r="D24" s="311"/>
      <c r="E24" s="312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3"/>
    </row>
    <row r="25" spans="2:16" x14ac:dyDescent="0.2">
      <c r="B25" s="20"/>
      <c r="C25" s="21"/>
      <c r="D25" s="21"/>
      <c r="E25" s="30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16" ht="13.5" thickBot="1" x14ac:dyDescent="0.25">
      <c r="B26" s="13"/>
      <c r="C26" s="14"/>
      <c r="D26" s="14"/>
      <c r="E26" s="3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2:16" ht="13.5" thickTop="1" x14ac:dyDescent="0.2"/>
    <row r="28" spans="2:16" x14ac:dyDescent="0.2">
      <c r="D28" s="1" t="s">
        <v>265</v>
      </c>
    </row>
  </sheetData>
  <mergeCells count="7">
    <mergeCell ref="B23:E23"/>
    <mergeCell ref="B11:E11"/>
    <mergeCell ref="B13:E13"/>
    <mergeCell ref="B15:E15"/>
    <mergeCell ref="B17:E17"/>
    <mergeCell ref="B19:E19"/>
    <mergeCell ref="B21:E21"/>
  </mergeCell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16" workbookViewId="0">
      <selection activeCell="H33" sqref="H33"/>
    </sheetView>
  </sheetViews>
  <sheetFormatPr baseColWidth="10" defaultRowHeight="15" x14ac:dyDescent="0.25"/>
  <sheetData>
    <row r="1" spans="1:11" s="1" customFormat="1" ht="25.5" customHeight="1" x14ac:dyDescent="0.2"/>
    <row r="2" spans="1:11" s="1" customFormat="1" ht="20.25" customHeight="1" x14ac:dyDescent="0.2">
      <c r="A2" s="315" t="s">
        <v>266</v>
      </c>
      <c r="B2" s="316"/>
      <c r="C2" s="317" t="s">
        <v>267</v>
      </c>
      <c r="D2" s="316"/>
      <c r="E2" s="316"/>
      <c r="F2" s="316"/>
      <c r="G2" s="316"/>
      <c r="H2" s="316"/>
      <c r="I2" s="316"/>
      <c r="J2" s="316"/>
    </row>
    <row r="3" spans="1:11" s="1" customFormat="1" ht="27" x14ac:dyDescent="0.35">
      <c r="A3" s="318"/>
      <c r="B3" s="318"/>
      <c r="C3" s="318"/>
      <c r="D3" s="318"/>
      <c r="E3" s="319"/>
      <c r="F3" s="318"/>
      <c r="G3" s="318"/>
      <c r="H3" s="318"/>
      <c r="I3" s="318"/>
      <c r="J3" s="318"/>
    </row>
    <row r="4" spans="1:11" s="1" customFormat="1" ht="24.75" customHeight="1" x14ac:dyDescent="0.2">
      <c r="A4" s="489" t="s">
        <v>268</v>
      </c>
      <c r="B4" s="489"/>
      <c r="C4" s="489"/>
      <c r="D4" s="489"/>
      <c r="E4" s="489"/>
      <c r="F4" s="489"/>
      <c r="G4" s="489"/>
      <c r="H4" s="489"/>
      <c r="I4" s="489"/>
      <c r="J4" s="489"/>
      <c r="K4" s="320"/>
    </row>
    <row r="5" spans="1:11" s="1" customFormat="1" ht="12.75" x14ac:dyDescent="0.2"/>
    <row r="6" spans="1:11" s="321" customFormat="1" ht="12.75" x14ac:dyDescent="0.2"/>
    <row r="7" spans="1:11" s="1" customFormat="1" ht="18" x14ac:dyDescent="0.25">
      <c r="A7" s="322" t="s">
        <v>269</v>
      </c>
      <c r="B7" s="323"/>
      <c r="C7" s="323"/>
      <c r="D7" s="323"/>
      <c r="E7" s="323"/>
      <c r="F7" s="323"/>
      <c r="G7" s="323"/>
      <c r="H7" s="324"/>
      <c r="I7" s="324"/>
      <c r="J7" s="318"/>
    </row>
    <row r="8" spans="1:11" s="321" customFormat="1" ht="13.5" thickBot="1" x14ac:dyDescent="0.25"/>
    <row r="9" spans="1:11" s="1" customFormat="1" ht="14.25" thickTop="1" thickBot="1" x14ac:dyDescent="0.25">
      <c r="B9" s="490" t="s">
        <v>270</v>
      </c>
      <c r="C9" s="491"/>
      <c r="D9" s="492"/>
      <c r="E9" s="490" t="s">
        <v>271</v>
      </c>
      <c r="F9" s="491"/>
      <c r="G9" s="491"/>
      <c r="H9" s="492"/>
      <c r="I9" s="325" t="s">
        <v>272</v>
      </c>
      <c r="J9" s="326" t="s">
        <v>273</v>
      </c>
    </row>
    <row r="10" spans="1:11" s="327" customFormat="1" ht="13.5" thickTop="1" x14ac:dyDescent="0.2">
      <c r="B10" s="328"/>
      <c r="C10" s="329"/>
      <c r="D10" s="329"/>
      <c r="E10" s="328"/>
      <c r="F10" s="329"/>
      <c r="G10" s="329"/>
      <c r="H10" s="330"/>
      <c r="I10" s="331"/>
      <c r="J10" s="332">
        <v>10</v>
      </c>
    </row>
    <row r="11" spans="1:11" s="333" customFormat="1" ht="20.25" customHeight="1" x14ac:dyDescent="0.25">
      <c r="B11" s="334" t="s">
        <v>274</v>
      </c>
      <c r="C11" s="335"/>
      <c r="D11" s="335"/>
      <c r="E11" s="336" t="s">
        <v>275</v>
      </c>
      <c r="F11" s="337"/>
      <c r="G11" s="337"/>
      <c r="H11" s="338"/>
      <c r="I11" s="339">
        <v>2</v>
      </c>
      <c r="J11" s="340">
        <v>10</v>
      </c>
    </row>
    <row r="12" spans="1:11" s="44" customFormat="1" ht="39" customHeight="1" x14ac:dyDescent="0.25">
      <c r="B12" s="480" t="s">
        <v>276</v>
      </c>
      <c r="C12" s="481"/>
      <c r="D12" s="482"/>
      <c r="E12" s="483" t="s">
        <v>277</v>
      </c>
      <c r="F12" s="484"/>
      <c r="G12" s="484"/>
      <c r="H12" s="485"/>
      <c r="I12" s="341">
        <v>2</v>
      </c>
      <c r="J12" s="340">
        <v>10</v>
      </c>
    </row>
    <row r="13" spans="1:11" s="44" customFormat="1" ht="28.5" customHeight="1" x14ac:dyDescent="0.25">
      <c r="B13" s="480" t="s">
        <v>278</v>
      </c>
      <c r="C13" s="481"/>
      <c r="D13" s="482"/>
      <c r="E13" s="483" t="s">
        <v>279</v>
      </c>
      <c r="F13" s="484"/>
      <c r="G13" s="484"/>
      <c r="H13" s="485"/>
      <c r="I13" s="341">
        <v>8</v>
      </c>
      <c r="J13" s="340">
        <v>10</v>
      </c>
    </row>
    <row r="14" spans="1:11" s="44" customFormat="1" ht="57" customHeight="1" x14ac:dyDescent="0.25">
      <c r="B14" s="480" t="s">
        <v>280</v>
      </c>
      <c r="C14" s="481"/>
      <c r="D14" s="482"/>
      <c r="E14" s="483" t="s">
        <v>281</v>
      </c>
      <c r="F14" s="484"/>
      <c r="G14" s="484"/>
      <c r="H14" s="485"/>
      <c r="I14" s="341">
        <v>7</v>
      </c>
      <c r="J14" s="340">
        <v>10</v>
      </c>
    </row>
    <row r="15" spans="1:11" s="44" customFormat="1" ht="51.75" customHeight="1" x14ac:dyDescent="0.25">
      <c r="B15" s="480" t="s">
        <v>282</v>
      </c>
      <c r="C15" s="481"/>
      <c r="D15" s="482"/>
      <c r="E15" s="483" t="s">
        <v>283</v>
      </c>
      <c r="F15" s="484"/>
      <c r="G15" s="484"/>
      <c r="H15" s="485"/>
      <c r="I15" s="341">
        <v>4</v>
      </c>
      <c r="J15" s="340">
        <v>10</v>
      </c>
    </row>
    <row r="16" spans="1:11" s="44" customFormat="1" ht="42" customHeight="1" x14ac:dyDescent="0.25">
      <c r="B16" s="480" t="s">
        <v>284</v>
      </c>
      <c r="C16" s="481"/>
      <c r="D16" s="482"/>
      <c r="E16" s="483" t="s">
        <v>285</v>
      </c>
      <c r="F16" s="484"/>
      <c r="G16" s="484"/>
      <c r="H16" s="485"/>
      <c r="I16" s="341">
        <v>6</v>
      </c>
      <c r="J16" s="340">
        <v>10</v>
      </c>
    </row>
    <row r="17" spans="2:10" s="44" customFormat="1" ht="32.25" customHeight="1" x14ac:dyDescent="0.25">
      <c r="B17" s="480" t="s">
        <v>286</v>
      </c>
      <c r="C17" s="481"/>
      <c r="D17" s="482"/>
      <c r="E17" s="486"/>
      <c r="F17" s="487"/>
      <c r="G17" s="487"/>
      <c r="H17" s="488"/>
      <c r="I17" s="341">
        <v>1</v>
      </c>
      <c r="J17" s="340">
        <v>10</v>
      </c>
    </row>
    <row r="18" spans="2:10" s="44" customFormat="1" ht="40.5" customHeight="1" x14ac:dyDescent="0.25">
      <c r="B18" s="480" t="s">
        <v>287</v>
      </c>
      <c r="C18" s="481"/>
      <c r="D18" s="482"/>
      <c r="E18" s="486" t="s">
        <v>288</v>
      </c>
      <c r="F18" s="487"/>
      <c r="G18" s="487"/>
      <c r="H18" s="488"/>
      <c r="I18" s="341">
        <v>5</v>
      </c>
      <c r="J18" s="340">
        <v>10</v>
      </c>
    </row>
    <row r="19" spans="2:10" s="44" customFormat="1" ht="30.75" customHeight="1" x14ac:dyDescent="0.25">
      <c r="B19" s="480" t="s">
        <v>289</v>
      </c>
      <c r="C19" s="481"/>
      <c r="D19" s="482"/>
      <c r="E19" s="486" t="s">
        <v>290</v>
      </c>
      <c r="F19" s="487"/>
      <c r="G19" s="487"/>
      <c r="H19" s="488"/>
      <c r="I19" s="341">
        <v>7</v>
      </c>
      <c r="J19" s="340">
        <v>10</v>
      </c>
    </row>
    <row r="20" spans="2:10" s="44" customFormat="1" ht="18" customHeight="1" x14ac:dyDescent="0.25">
      <c r="B20" s="480" t="s">
        <v>291</v>
      </c>
      <c r="C20" s="481"/>
      <c r="D20" s="482"/>
      <c r="E20" s="486" t="s">
        <v>292</v>
      </c>
      <c r="F20" s="487"/>
      <c r="G20" s="487"/>
      <c r="H20" s="488"/>
      <c r="I20" s="341">
        <v>4</v>
      </c>
      <c r="J20" s="340">
        <v>10</v>
      </c>
    </row>
    <row r="21" spans="2:10" s="44" customFormat="1" ht="28.5" customHeight="1" x14ac:dyDescent="0.25">
      <c r="B21" s="480" t="s">
        <v>293</v>
      </c>
      <c r="C21" s="481"/>
      <c r="D21" s="482"/>
      <c r="E21" s="483" t="s">
        <v>294</v>
      </c>
      <c r="F21" s="484"/>
      <c r="G21" s="484"/>
      <c r="H21" s="485"/>
      <c r="I21" s="341">
        <v>1</v>
      </c>
      <c r="J21" s="340">
        <v>10</v>
      </c>
    </row>
    <row r="22" spans="2:10" s="44" customFormat="1" ht="18" customHeight="1" x14ac:dyDescent="0.25">
      <c r="B22" s="480" t="s">
        <v>295</v>
      </c>
      <c r="C22" s="481"/>
      <c r="D22" s="482"/>
      <c r="E22" s="486" t="s">
        <v>296</v>
      </c>
      <c r="F22" s="487"/>
      <c r="G22" s="487"/>
      <c r="H22" s="488"/>
      <c r="I22" s="341">
        <v>4</v>
      </c>
      <c r="J22" s="340">
        <v>10</v>
      </c>
    </row>
    <row r="23" spans="2:10" s="44" customFormat="1" ht="28.5" customHeight="1" x14ac:dyDescent="0.25">
      <c r="B23" s="480" t="s">
        <v>297</v>
      </c>
      <c r="C23" s="481"/>
      <c r="D23" s="482"/>
      <c r="E23" s="483" t="s">
        <v>298</v>
      </c>
      <c r="F23" s="484"/>
      <c r="G23" s="484"/>
      <c r="H23" s="485"/>
      <c r="I23" s="341">
        <v>1</v>
      </c>
      <c r="J23" s="340">
        <v>10</v>
      </c>
    </row>
    <row r="24" spans="2:10" s="44" customFormat="1" ht="16.5" customHeight="1" x14ac:dyDescent="0.25">
      <c r="B24" s="480" t="s">
        <v>299</v>
      </c>
      <c r="C24" s="481"/>
      <c r="D24" s="482"/>
      <c r="E24" s="486" t="s">
        <v>300</v>
      </c>
      <c r="F24" s="487"/>
      <c r="G24" s="487"/>
      <c r="H24" s="488"/>
      <c r="I24" s="341">
        <v>8</v>
      </c>
      <c r="J24" s="340">
        <v>10</v>
      </c>
    </row>
    <row r="25" spans="2:10" s="44" customFormat="1" ht="27.75" customHeight="1" x14ac:dyDescent="0.25">
      <c r="B25" s="480" t="s">
        <v>301</v>
      </c>
      <c r="C25" s="481"/>
      <c r="D25" s="482"/>
      <c r="E25" s="483" t="s">
        <v>302</v>
      </c>
      <c r="F25" s="484"/>
      <c r="G25" s="484"/>
      <c r="H25" s="485"/>
      <c r="I25" s="341">
        <v>3</v>
      </c>
      <c r="J25" s="340">
        <v>10</v>
      </c>
    </row>
    <row r="26" spans="2:10" s="1" customFormat="1" ht="13.5" thickBot="1" x14ac:dyDescent="0.25">
      <c r="B26" s="342"/>
      <c r="C26" s="343"/>
      <c r="D26" s="343"/>
      <c r="E26" s="344"/>
      <c r="F26" s="345"/>
      <c r="G26" s="345"/>
      <c r="H26" s="346"/>
      <c r="I26" s="347"/>
      <c r="J26" s="348"/>
    </row>
    <row r="27" spans="2:10" s="321" customFormat="1" ht="13.5" thickTop="1" x14ac:dyDescent="0.2">
      <c r="H27" s="349" t="s">
        <v>303</v>
      </c>
      <c r="I27" s="350">
        <f>SUM(I10:I26)</f>
        <v>63</v>
      </c>
      <c r="J27" s="351">
        <f>SUM(J10:J26)</f>
        <v>160</v>
      </c>
    </row>
    <row r="28" spans="2:10" s="1" customFormat="1" ht="13.5" thickBot="1" x14ac:dyDescent="0.25">
      <c r="H28" s="352"/>
      <c r="I28" s="353">
        <f>I27/J27</f>
        <v>0.39374999999999999</v>
      </c>
      <c r="J28" s="354"/>
    </row>
    <row r="29" spans="2:10" s="1" customFormat="1" ht="13.5" thickTop="1" x14ac:dyDescent="0.2"/>
    <row r="30" spans="2:10" s="1" customFormat="1" ht="12.75" x14ac:dyDescent="0.2"/>
    <row r="31" spans="2:10" s="1" customFormat="1" ht="12.75" x14ac:dyDescent="0.2">
      <c r="B31" s="355" t="s">
        <v>304</v>
      </c>
      <c r="C31" s="356"/>
      <c r="D31" s="356"/>
      <c r="E31" s="356"/>
    </row>
    <row r="32" spans="2:10" s="1" customFormat="1" ht="12.75" x14ac:dyDescent="0.2"/>
    <row r="33" spans="2:2" s="1" customFormat="1" ht="12.75" x14ac:dyDescent="0.2"/>
    <row r="34" spans="2:2" s="1" customFormat="1" ht="12.75" x14ac:dyDescent="0.2"/>
    <row r="35" spans="2:2" s="1" customFormat="1" ht="12.75" x14ac:dyDescent="0.2"/>
    <row r="36" spans="2:2" s="1" customFormat="1" ht="12.75" x14ac:dyDescent="0.2"/>
    <row r="37" spans="2:2" s="1" customFormat="1" ht="12.75" x14ac:dyDescent="0.2">
      <c r="B37" s="355" t="s">
        <v>305</v>
      </c>
    </row>
    <row r="38" spans="2:2" s="1" customFormat="1" ht="12.75" x14ac:dyDescent="0.2"/>
    <row r="39" spans="2:2" s="1" customFormat="1" ht="12.75" x14ac:dyDescent="0.2"/>
    <row r="40" spans="2:2" s="1" customFormat="1" ht="12.75" x14ac:dyDescent="0.2"/>
    <row r="41" spans="2:2" s="1" customFormat="1" ht="12.75" x14ac:dyDescent="0.2"/>
    <row r="42" spans="2:2" s="1" customFormat="1" ht="12.75" x14ac:dyDescent="0.2"/>
    <row r="43" spans="2:2" s="1" customFormat="1" ht="12.75" x14ac:dyDescent="0.2"/>
    <row r="44" spans="2:2" s="1" customFormat="1" ht="12.75" x14ac:dyDescent="0.2"/>
    <row r="45" spans="2:2" s="1" customFormat="1" ht="12.75" x14ac:dyDescent="0.2"/>
    <row r="46" spans="2:2" s="1" customFormat="1" ht="12.75" x14ac:dyDescent="0.2"/>
    <row r="47" spans="2:2" s="1" customFormat="1" ht="12.75" x14ac:dyDescent="0.2"/>
    <row r="48" spans="2:2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  <row r="66" s="1" customFormat="1" ht="12.75" x14ac:dyDescent="0.2"/>
    <row r="67" s="1" customFormat="1" ht="12.75" x14ac:dyDescent="0.2"/>
    <row r="68" s="1" customFormat="1" ht="12.75" x14ac:dyDescent="0.2"/>
    <row r="69" s="1" customFormat="1" ht="12.75" x14ac:dyDescent="0.2"/>
    <row r="70" s="1" customFormat="1" ht="12.75" x14ac:dyDescent="0.2"/>
    <row r="71" s="1" customFormat="1" ht="12.75" x14ac:dyDescent="0.2"/>
    <row r="72" s="1" customFormat="1" ht="12.75" x14ac:dyDescent="0.2"/>
    <row r="73" s="1" customFormat="1" ht="12.75" x14ac:dyDescent="0.2"/>
    <row r="74" s="1" customFormat="1" ht="12.75" x14ac:dyDescent="0.2"/>
    <row r="75" s="1" customFormat="1" ht="12.75" x14ac:dyDescent="0.2"/>
    <row r="76" s="1" customFormat="1" ht="12.75" x14ac:dyDescent="0.2"/>
    <row r="77" s="1" customFormat="1" ht="12.75" x14ac:dyDescent="0.2"/>
    <row r="78" s="1" customFormat="1" ht="12.75" x14ac:dyDescent="0.2"/>
    <row r="79" s="1" customFormat="1" ht="12.75" x14ac:dyDescent="0.2"/>
  </sheetData>
  <mergeCells count="31">
    <mergeCell ref="A4:J4"/>
    <mergeCell ref="B9:D9"/>
    <mergeCell ref="E9:H9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5:D25"/>
    <mergeCell ref="E25:H25"/>
    <mergeCell ref="B22:D22"/>
    <mergeCell ref="E22:H22"/>
    <mergeCell ref="B23:D23"/>
    <mergeCell ref="E23:H23"/>
    <mergeCell ref="B24:D24"/>
    <mergeCell ref="E24:H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19" workbookViewId="0">
      <selection activeCell="K53" sqref="K53"/>
    </sheetView>
  </sheetViews>
  <sheetFormatPr baseColWidth="10" defaultRowHeight="15" x14ac:dyDescent="0.25"/>
  <sheetData>
    <row r="1" spans="1:12" ht="29.25" customHeight="1" x14ac:dyDescent="0.25">
      <c r="A1" s="357"/>
      <c r="D1" s="358"/>
      <c r="E1" s="358"/>
      <c r="F1" s="358"/>
    </row>
    <row r="2" spans="1:12" ht="27" x14ac:dyDescent="0.35">
      <c r="A2" s="359"/>
      <c r="B2" s="360"/>
      <c r="C2" s="361" t="s">
        <v>306</v>
      </c>
      <c r="D2" s="362"/>
      <c r="E2" s="362"/>
      <c r="F2" s="362"/>
      <c r="G2" s="360"/>
      <c r="H2" s="360"/>
      <c r="I2" s="360"/>
      <c r="J2" s="363"/>
      <c r="K2" s="363"/>
    </row>
    <row r="3" spans="1:12" x14ac:dyDescent="0.25">
      <c r="A3" s="357"/>
      <c r="D3" s="358"/>
      <c r="E3" s="358"/>
      <c r="F3" s="358"/>
    </row>
    <row r="4" spans="1:12" x14ac:dyDescent="0.25">
      <c r="A4" s="357"/>
      <c r="D4" s="358"/>
      <c r="E4" s="358"/>
      <c r="F4" s="358"/>
    </row>
    <row r="5" spans="1:12" x14ac:dyDescent="0.25">
      <c r="A5" s="357"/>
      <c r="D5" s="358"/>
      <c r="E5" s="358"/>
      <c r="F5" s="358"/>
    </row>
    <row r="6" spans="1:12" x14ac:dyDescent="0.25">
      <c r="A6" s="357"/>
      <c r="D6" s="358"/>
      <c r="E6" s="358"/>
      <c r="F6" s="358"/>
    </row>
    <row r="7" spans="1:12" ht="15.75" x14ac:dyDescent="0.25">
      <c r="A7" s="364" t="s">
        <v>307</v>
      </c>
      <c r="B7" s="360"/>
      <c r="C7" s="360"/>
      <c r="D7" s="362"/>
      <c r="E7" s="362"/>
      <c r="F7" s="362"/>
      <c r="G7" s="360"/>
      <c r="H7" s="360"/>
      <c r="I7" s="360"/>
      <c r="J7" s="360"/>
      <c r="K7" s="360"/>
      <c r="L7" s="360"/>
    </row>
    <row r="8" spans="1:12" x14ac:dyDescent="0.25">
      <c r="A8" s="357"/>
      <c r="D8" s="358"/>
      <c r="E8" s="358"/>
      <c r="F8" s="358"/>
    </row>
    <row r="9" spans="1:12" x14ac:dyDescent="0.25">
      <c r="A9" s="357"/>
      <c r="B9" s="365" t="s">
        <v>308</v>
      </c>
      <c r="C9" s="365"/>
      <c r="D9" s="366"/>
      <c r="E9" s="366"/>
      <c r="F9" s="366"/>
      <c r="G9" s="365"/>
      <c r="H9" s="365"/>
      <c r="I9" s="365" t="s">
        <v>309</v>
      </c>
      <c r="J9" s="365"/>
      <c r="K9" s="365"/>
      <c r="L9" s="365"/>
    </row>
    <row r="10" spans="1:12" x14ac:dyDescent="0.25">
      <c r="A10" s="357"/>
      <c r="B10" s="365" t="s">
        <v>310</v>
      </c>
      <c r="C10" s="365"/>
      <c r="D10" s="366"/>
      <c r="E10" s="366"/>
      <c r="F10" s="366"/>
      <c r="G10" s="365"/>
      <c r="H10" s="365"/>
      <c r="I10" s="365" t="s">
        <v>311</v>
      </c>
      <c r="J10" s="365"/>
      <c r="K10" s="365"/>
      <c r="L10" s="365"/>
    </row>
    <row r="11" spans="1:12" x14ac:dyDescent="0.25">
      <c r="A11" s="357"/>
      <c r="B11" s="365" t="s">
        <v>312</v>
      </c>
      <c r="C11" s="365"/>
      <c r="D11" s="366"/>
      <c r="E11" s="366"/>
      <c r="F11" s="366"/>
      <c r="G11" s="365"/>
      <c r="H11" s="365"/>
      <c r="I11" s="365" t="s">
        <v>313</v>
      </c>
      <c r="J11" s="365"/>
      <c r="K11" s="365"/>
      <c r="L11" s="365"/>
    </row>
    <row r="12" spans="1:12" x14ac:dyDescent="0.25">
      <c r="A12" s="357"/>
      <c r="B12" s="365" t="s">
        <v>314</v>
      </c>
      <c r="C12" s="365"/>
      <c r="D12" s="366"/>
      <c r="E12" s="366"/>
      <c r="F12" s="366"/>
      <c r="G12" s="365"/>
      <c r="H12" s="365"/>
      <c r="I12" s="365" t="s">
        <v>315</v>
      </c>
      <c r="J12" s="365"/>
      <c r="K12" s="365"/>
      <c r="L12" s="365"/>
    </row>
    <row r="13" spans="1:12" x14ac:dyDescent="0.25">
      <c r="A13" s="357"/>
      <c r="B13" s="365" t="s">
        <v>316</v>
      </c>
      <c r="C13" s="365"/>
      <c r="D13" s="366"/>
      <c r="E13" s="366"/>
      <c r="F13" s="366"/>
      <c r="G13" s="365"/>
      <c r="H13" s="365"/>
      <c r="I13" s="365" t="s">
        <v>315</v>
      </c>
      <c r="J13" s="365"/>
      <c r="K13" s="365"/>
      <c r="L13" s="365"/>
    </row>
    <row r="14" spans="1:12" x14ac:dyDescent="0.25">
      <c r="A14" s="357"/>
      <c r="B14" s="365" t="s">
        <v>317</v>
      </c>
      <c r="C14" s="365"/>
      <c r="D14" s="366"/>
      <c r="E14" s="366"/>
      <c r="F14" s="366"/>
      <c r="G14" s="365"/>
      <c r="H14" s="365"/>
      <c r="I14" s="365" t="s">
        <v>311</v>
      </c>
      <c r="J14" s="365"/>
      <c r="K14" s="365"/>
      <c r="L14" s="365"/>
    </row>
    <row r="15" spans="1:12" x14ac:dyDescent="0.25">
      <c r="A15" s="357"/>
      <c r="B15" s="365" t="s">
        <v>318</v>
      </c>
      <c r="C15" s="365"/>
      <c r="D15" s="366"/>
      <c r="E15" s="366"/>
      <c r="F15" s="366"/>
      <c r="G15" s="365"/>
      <c r="H15" s="365"/>
      <c r="I15" s="365"/>
      <c r="J15" s="365"/>
      <c r="K15" s="365"/>
      <c r="L15" s="365"/>
    </row>
    <row r="16" spans="1:12" x14ac:dyDescent="0.25">
      <c r="A16" s="357"/>
      <c r="B16" s="367" t="s">
        <v>319</v>
      </c>
      <c r="C16" s="367"/>
      <c r="D16" s="368"/>
      <c r="E16" s="368"/>
      <c r="F16" s="368"/>
      <c r="G16" s="367"/>
      <c r="H16" s="367"/>
      <c r="I16" s="493" t="s">
        <v>320</v>
      </c>
      <c r="J16" s="494"/>
      <c r="K16" s="367"/>
      <c r="L16" s="367"/>
    </row>
    <row r="17" spans="1:12" x14ac:dyDescent="0.25">
      <c r="A17" s="357"/>
      <c r="D17" s="358"/>
      <c r="E17" s="358"/>
      <c r="F17" s="358"/>
    </row>
    <row r="18" spans="1:12" ht="15.75" x14ac:dyDescent="0.25">
      <c r="A18" s="364" t="s">
        <v>321</v>
      </c>
      <c r="B18" s="360"/>
      <c r="C18" s="360"/>
      <c r="D18" s="362"/>
      <c r="E18" s="362"/>
      <c r="F18" s="362"/>
      <c r="G18" s="360"/>
      <c r="H18" s="360"/>
      <c r="I18" s="360"/>
      <c r="J18" s="360"/>
      <c r="K18" s="360"/>
      <c r="L18" s="360"/>
    </row>
    <row r="19" spans="1:12" x14ac:dyDescent="0.25">
      <c r="A19" s="357"/>
      <c r="D19" s="358"/>
      <c r="E19" s="358"/>
      <c r="F19" s="358"/>
    </row>
    <row r="20" spans="1:12" x14ac:dyDescent="0.25">
      <c r="A20" s="357"/>
      <c r="B20" s="365" t="s">
        <v>322</v>
      </c>
      <c r="C20" s="365"/>
      <c r="D20" s="366"/>
      <c r="E20" s="366"/>
      <c r="F20" s="366"/>
      <c r="G20" s="365"/>
      <c r="H20" s="365"/>
      <c r="I20" s="365"/>
      <c r="J20" s="365"/>
      <c r="K20" s="365"/>
      <c r="L20" s="365"/>
    </row>
    <row r="21" spans="1:12" x14ac:dyDescent="0.25">
      <c r="A21" s="357"/>
      <c r="B21" s="365" t="s">
        <v>323</v>
      </c>
      <c r="C21" s="365"/>
      <c r="D21" s="366"/>
      <c r="E21" s="366"/>
      <c r="F21" s="366"/>
      <c r="G21" s="365"/>
      <c r="H21" s="365"/>
      <c r="I21" s="365"/>
      <c r="J21" s="365"/>
      <c r="K21" s="365"/>
      <c r="L21" s="365"/>
    </row>
    <row r="22" spans="1:12" x14ac:dyDescent="0.25">
      <c r="A22" s="357"/>
      <c r="B22" s="365" t="s">
        <v>324</v>
      </c>
      <c r="C22" s="365"/>
      <c r="D22" s="366"/>
      <c r="E22" s="366"/>
      <c r="F22" s="366"/>
      <c r="G22" s="365"/>
      <c r="H22" s="365"/>
      <c r="I22" s="365"/>
      <c r="J22" s="365"/>
      <c r="K22" s="365"/>
      <c r="L22" s="365"/>
    </row>
    <row r="23" spans="1:12" x14ac:dyDescent="0.25">
      <c r="A23" s="357"/>
      <c r="B23" s="365" t="s">
        <v>325</v>
      </c>
      <c r="C23" s="365"/>
      <c r="D23" s="366"/>
      <c r="E23" s="366"/>
      <c r="F23" s="366"/>
      <c r="G23" s="365"/>
      <c r="H23" s="365"/>
      <c r="I23" s="365" t="s">
        <v>311</v>
      </c>
      <c r="J23" s="365"/>
      <c r="K23" s="365"/>
      <c r="L23" s="365"/>
    </row>
    <row r="24" spans="1:12" x14ac:dyDescent="0.25">
      <c r="A24" s="357"/>
      <c r="B24" s="365" t="s">
        <v>326</v>
      </c>
      <c r="C24" s="365"/>
      <c r="D24" s="366"/>
      <c r="E24" s="366"/>
      <c r="F24" s="366"/>
      <c r="G24" s="365"/>
      <c r="H24" s="365"/>
      <c r="I24" s="365" t="s">
        <v>311</v>
      </c>
      <c r="J24" s="365"/>
      <c r="K24" s="365"/>
      <c r="L24" s="365"/>
    </row>
    <row r="25" spans="1:12" x14ac:dyDescent="0.25">
      <c r="A25" s="357"/>
      <c r="B25" s="365" t="s">
        <v>327</v>
      </c>
      <c r="C25" s="365"/>
      <c r="D25" s="366"/>
      <c r="E25" s="366"/>
      <c r="F25" s="366"/>
      <c r="G25" s="365"/>
      <c r="H25" s="365"/>
      <c r="I25" s="365" t="s">
        <v>311</v>
      </c>
      <c r="J25" s="365"/>
      <c r="K25" s="365"/>
      <c r="L25" s="365"/>
    </row>
    <row r="26" spans="1:12" x14ac:dyDescent="0.25">
      <c r="A26" s="357"/>
      <c r="B26" s="365"/>
      <c r="C26" s="365"/>
      <c r="D26" s="366"/>
      <c r="E26" s="366"/>
      <c r="F26" s="366"/>
      <c r="G26" s="365"/>
      <c r="H26" s="365"/>
      <c r="I26" s="365"/>
      <c r="J26" s="365"/>
      <c r="K26" s="365"/>
      <c r="L26" s="365"/>
    </row>
    <row r="27" spans="1:12" s="363" customFormat="1" x14ac:dyDescent="0.25">
      <c r="A27" s="369"/>
      <c r="B27" s="370"/>
      <c r="C27" s="370"/>
      <c r="D27" s="371"/>
      <c r="E27" s="371"/>
      <c r="F27" s="371"/>
      <c r="G27" s="370"/>
      <c r="H27" s="370"/>
      <c r="I27" s="370"/>
      <c r="J27" s="370"/>
      <c r="K27" s="370"/>
      <c r="L27" s="370"/>
    </row>
    <row r="28" spans="1:12" ht="15.75" x14ac:dyDescent="0.25">
      <c r="A28" s="364" t="s">
        <v>328</v>
      </c>
      <c r="B28" s="360"/>
      <c r="C28" s="360"/>
      <c r="D28" s="362"/>
      <c r="E28" s="362"/>
      <c r="F28" s="362"/>
      <c r="G28" s="360"/>
      <c r="H28" s="360"/>
      <c r="I28" s="360"/>
      <c r="J28" s="360"/>
      <c r="K28" s="360"/>
      <c r="L28" s="360"/>
    </row>
    <row r="29" spans="1:12" x14ac:dyDescent="0.25">
      <c r="A29" s="357"/>
      <c r="D29" s="358"/>
      <c r="E29" s="358"/>
      <c r="F29" s="358"/>
    </row>
    <row r="30" spans="1:12" x14ac:dyDescent="0.25">
      <c r="A30" s="357"/>
      <c r="B30" s="365" t="s">
        <v>329</v>
      </c>
      <c r="C30" s="365"/>
      <c r="D30" s="366"/>
      <c r="E30" s="366"/>
      <c r="F30" s="366" t="s">
        <v>311</v>
      </c>
      <c r="G30" s="365"/>
      <c r="H30" s="365"/>
      <c r="I30" s="365"/>
      <c r="J30" s="365"/>
      <c r="K30" s="365"/>
      <c r="L30" s="365"/>
    </row>
    <row r="31" spans="1:12" x14ac:dyDescent="0.25">
      <c r="A31" s="357"/>
      <c r="B31" s="365" t="s">
        <v>330</v>
      </c>
      <c r="C31" s="365"/>
      <c r="D31" s="366"/>
      <c r="E31" s="366"/>
      <c r="F31" s="366" t="s">
        <v>311</v>
      </c>
      <c r="G31" s="365"/>
      <c r="H31" s="365"/>
      <c r="I31" s="365"/>
      <c r="J31" s="365"/>
      <c r="K31" s="365"/>
      <c r="L31" s="365"/>
    </row>
    <row r="32" spans="1:12" x14ac:dyDescent="0.25">
      <c r="A32" s="357"/>
      <c r="B32" s="365" t="s">
        <v>331</v>
      </c>
      <c r="C32" s="365"/>
      <c r="D32" s="366"/>
      <c r="E32" s="366"/>
      <c r="F32" s="366" t="s">
        <v>332</v>
      </c>
      <c r="G32" s="365"/>
      <c r="H32" s="365"/>
      <c r="I32" s="365"/>
      <c r="J32" s="365"/>
      <c r="K32" s="365"/>
      <c r="L32" s="365"/>
    </row>
    <row r="33" spans="1:12" x14ac:dyDescent="0.25">
      <c r="A33" s="357"/>
      <c r="B33" s="365" t="s">
        <v>333</v>
      </c>
      <c r="C33" s="365"/>
      <c r="D33" s="366"/>
      <c r="E33" s="366"/>
      <c r="F33" s="366" t="s">
        <v>332</v>
      </c>
      <c r="G33" s="365"/>
      <c r="H33" s="365"/>
      <c r="I33" s="365"/>
      <c r="J33" s="365"/>
      <c r="K33" s="365"/>
      <c r="L33" s="365"/>
    </row>
    <row r="34" spans="1:12" x14ac:dyDescent="0.25">
      <c r="A34" s="357"/>
      <c r="B34" s="365" t="s">
        <v>334</v>
      </c>
      <c r="C34" s="365"/>
      <c r="D34" s="366"/>
      <c r="E34" s="366"/>
      <c r="F34" s="366" t="s">
        <v>313</v>
      </c>
      <c r="G34" s="365"/>
      <c r="H34" s="365"/>
      <c r="I34" s="365"/>
      <c r="J34" s="365"/>
      <c r="K34" s="365"/>
      <c r="L34" s="365"/>
    </row>
    <row r="35" spans="1:12" x14ac:dyDescent="0.25">
      <c r="A35" s="357"/>
      <c r="B35" s="370"/>
      <c r="C35" s="370"/>
      <c r="D35" s="371"/>
      <c r="E35" s="371"/>
      <c r="F35" s="371"/>
      <c r="G35" s="370"/>
      <c r="H35" s="370"/>
      <c r="I35" s="370"/>
      <c r="J35" s="370"/>
      <c r="K35" s="370"/>
      <c r="L35" s="370"/>
    </row>
    <row r="36" spans="1:12" ht="15.75" x14ac:dyDescent="0.25">
      <c r="A36" s="364" t="s">
        <v>335</v>
      </c>
      <c r="B36" s="360"/>
      <c r="C36" s="360"/>
      <c r="D36" s="362"/>
      <c r="E36" s="362"/>
      <c r="F36" s="362"/>
      <c r="G36" s="360"/>
      <c r="H36" s="360"/>
      <c r="I36" s="360"/>
      <c r="J36" s="360"/>
      <c r="K36" s="360"/>
      <c r="L36" s="360"/>
    </row>
    <row r="37" spans="1:12" ht="15.75" x14ac:dyDescent="0.25">
      <c r="A37" s="372"/>
      <c r="D37" s="358"/>
      <c r="E37" s="358"/>
      <c r="F37" s="358"/>
    </row>
    <row r="38" spans="1:12" x14ac:dyDescent="0.25">
      <c r="A38" s="357"/>
      <c r="B38" s="365" t="s">
        <v>336</v>
      </c>
      <c r="C38" s="365"/>
      <c r="D38" s="366"/>
      <c r="E38" s="366"/>
      <c r="F38" s="366" t="s">
        <v>309</v>
      </c>
      <c r="G38" s="365"/>
      <c r="H38" s="365"/>
      <c r="I38" s="365"/>
      <c r="J38" s="365"/>
      <c r="K38" s="365"/>
      <c r="L38" s="365"/>
    </row>
    <row r="39" spans="1:12" x14ac:dyDescent="0.25">
      <c r="A39" s="357"/>
      <c r="B39" s="365" t="s">
        <v>337</v>
      </c>
      <c r="C39" s="365"/>
      <c r="D39" s="366"/>
      <c r="E39" s="366"/>
      <c r="F39" s="366" t="s">
        <v>309</v>
      </c>
      <c r="G39" s="365"/>
      <c r="H39" s="365"/>
      <c r="I39" s="365"/>
      <c r="J39" s="365"/>
      <c r="K39" s="365"/>
      <c r="L39" s="365"/>
    </row>
    <row r="40" spans="1:12" x14ac:dyDescent="0.25">
      <c r="A40" s="357"/>
      <c r="B40" s="365" t="s">
        <v>338</v>
      </c>
      <c r="C40" s="365"/>
      <c r="D40" s="366"/>
      <c r="E40" s="366"/>
      <c r="F40" s="366" t="s">
        <v>311</v>
      </c>
      <c r="G40" s="365"/>
      <c r="H40" s="365"/>
      <c r="I40" s="365"/>
      <c r="J40" s="365"/>
      <c r="K40" s="365"/>
      <c r="L40" s="365"/>
    </row>
    <row r="41" spans="1:12" x14ac:dyDescent="0.25">
      <c r="A41" s="357"/>
      <c r="B41" s="365" t="s">
        <v>339</v>
      </c>
      <c r="C41" s="365"/>
      <c r="D41" s="366"/>
      <c r="E41" s="366"/>
      <c r="F41" s="366" t="s">
        <v>311</v>
      </c>
      <c r="G41" s="365"/>
      <c r="H41" s="365"/>
      <c r="I41" s="365"/>
      <c r="J41" s="365"/>
      <c r="K41" s="365"/>
      <c r="L41" s="365"/>
    </row>
    <row r="42" spans="1:12" ht="13.5" customHeight="1" x14ac:dyDescent="0.25">
      <c r="A42" s="357"/>
      <c r="B42" s="367" t="s">
        <v>340</v>
      </c>
      <c r="C42" s="367"/>
      <c r="D42" s="368"/>
      <c r="E42" s="368"/>
      <c r="F42" s="368" t="s">
        <v>311</v>
      </c>
      <c r="G42" s="367"/>
      <c r="H42" s="367"/>
      <c r="I42" s="367"/>
      <c r="J42" s="367"/>
      <c r="K42" s="367"/>
      <c r="L42" s="367"/>
    </row>
    <row r="43" spans="1:12" ht="13.5" customHeight="1" x14ac:dyDescent="0.25">
      <c r="A43" s="357"/>
      <c r="B43" s="367" t="s">
        <v>341</v>
      </c>
      <c r="C43" s="367"/>
      <c r="D43" s="368"/>
      <c r="E43" s="368"/>
      <c r="F43" s="368" t="s">
        <v>309</v>
      </c>
      <c r="G43" s="367"/>
      <c r="H43" s="367"/>
      <c r="I43" s="367"/>
      <c r="J43" s="367"/>
      <c r="K43" s="367"/>
      <c r="L43" s="367"/>
    </row>
    <row r="44" spans="1:12" ht="13.5" customHeight="1" x14ac:dyDescent="0.25">
      <c r="A44" s="357"/>
      <c r="B44" s="367" t="s">
        <v>342</v>
      </c>
      <c r="C44" s="367"/>
      <c r="D44" s="368"/>
      <c r="E44" s="368"/>
      <c r="F44" s="368" t="s">
        <v>343</v>
      </c>
      <c r="G44" s="367"/>
      <c r="H44" s="367"/>
      <c r="I44" s="367"/>
      <c r="J44" s="367"/>
      <c r="K44" s="367"/>
      <c r="L44" s="367"/>
    </row>
    <row r="45" spans="1:12" s="363" customFormat="1" x14ac:dyDescent="0.25">
      <c r="A45" s="369"/>
      <c r="B45" s="370"/>
      <c r="C45" s="370"/>
      <c r="D45" s="371"/>
      <c r="E45" s="371"/>
      <c r="F45" s="371"/>
      <c r="G45" s="370"/>
      <c r="H45" s="370"/>
      <c r="I45" s="370"/>
      <c r="J45" s="370"/>
      <c r="K45" s="370"/>
      <c r="L45" s="370"/>
    </row>
    <row r="46" spans="1:12" ht="15.75" x14ac:dyDescent="0.25">
      <c r="A46" s="364" t="s">
        <v>344</v>
      </c>
      <c r="B46" s="360"/>
      <c r="C46" s="360"/>
      <c r="D46" s="362"/>
      <c r="E46" s="362"/>
      <c r="F46" s="362"/>
      <c r="G46" s="360"/>
      <c r="H46" s="360"/>
      <c r="I46" s="360"/>
      <c r="J46" s="360"/>
      <c r="K46" s="360"/>
      <c r="L46" s="360"/>
    </row>
    <row r="47" spans="1:12" x14ac:dyDescent="0.25">
      <c r="A47" s="357"/>
      <c r="B47" t="s">
        <v>345</v>
      </c>
      <c r="D47" s="358"/>
      <c r="E47" s="358"/>
      <c r="F47" s="358"/>
    </row>
    <row r="48" spans="1:12" x14ac:dyDescent="0.25">
      <c r="A48" s="357"/>
      <c r="D48" s="358"/>
      <c r="E48" s="358"/>
      <c r="F48" s="358"/>
    </row>
    <row r="49" spans="1:12" x14ac:dyDescent="0.25">
      <c r="A49" s="357"/>
      <c r="B49" s="365" t="s">
        <v>346</v>
      </c>
      <c r="C49" s="365"/>
      <c r="D49" s="366"/>
      <c r="E49" s="366"/>
      <c r="F49" s="366"/>
      <c r="G49" s="365" t="s">
        <v>347</v>
      </c>
      <c r="H49" s="365"/>
      <c r="I49" s="365"/>
      <c r="J49" s="365"/>
      <c r="K49" s="365"/>
      <c r="L49" s="365"/>
    </row>
    <row r="50" spans="1:12" x14ac:dyDescent="0.25">
      <c r="A50" s="357"/>
      <c r="B50" s="365" t="s">
        <v>348</v>
      </c>
      <c r="C50" s="365"/>
      <c r="D50" s="366"/>
      <c r="E50" s="366"/>
      <c r="F50" s="366"/>
      <c r="G50" s="365" t="s">
        <v>349</v>
      </c>
      <c r="H50" s="365"/>
      <c r="I50" s="365"/>
      <c r="J50" s="365"/>
      <c r="K50" s="365"/>
      <c r="L50" s="365"/>
    </row>
    <row r="51" spans="1:12" x14ac:dyDescent="0.25">
      <c r="A51" s="357"/>
      <c r="B51" s="365" t="s">
        <v>350</v>
      </c>
      <c r="C51" s="365"/>
      <c r="D51" s="366"/>
      <c r="E51" s="366"/>
      <c r="F51" s="366"/>
      <c r="G51" s="365" t="s">
        <v>349</v>
      </c>
      <c r="H51" s="365"/>
      <c r="I51" s="365"/>
      <c r="J51" s="365"/>
      <c r="K51" s="365"/>
      <c r="L51" s="365"/>
    </row>
    <row r="52" spans="1:12" x14ac:dyDescent="0.25">
      <c r="A52" s="357"/>
      <c r="B52" s="365" t="s">
        <v>351</v>
      </c>
      <c r="C52" s="365"/>
      <c r="D52" s="366"/>
      <c r="E52" s="366"/>
      <c r="F52" s="366"/>
      <c r="G52" s="365" t="s">
        <v>352</v>
      </c>
      <c r="H52" s="365"/>
      <c r="I52" s="365"/>
      <c r="J52" s="365"/>
      <c r="K52" s="365"/>
      <c r="L52" s="365"/>
    </row>
    <row r="53" spans="1:12" x14ac:dyDescent="0.25">
      <c r="A53" s="357"/>
      <c r="B53" s="365" t="s">
        <v>353</v>
      </c>
      <c r="C53" s="365"/>
      <c r="D53" s="366"/>
      <c r="E53" s="366"/>
      <c r="F53" s="366"/>
      <c r="G53" s="365"/>
      <c r="H53" s="365"/>
      <c r="I53" s="365"/>
      <c r="J53" s="365"/>
      <c r="K53" s="365"/>
      <c r="L53" s="365"/>
    </row>
    <row r="54" spans="1:12" x14ac:dyDescent="0.25">
      <c r="A54" s="357"/>
      <c r="B54" s="367" t="s">
        <v>354</v>
      </c>
      <c r="C54" s="367"/>
      <c r="D54" s="368"/>
      <c r="E54" s="368"/>
      <c r="F54" s="368"/>
      <c r="G54" s="365" t="s">
        <v>349</v>
      </c>
      <c r="H54" s="367"/>
      <c r="I54" s="367"/>
      <c r="J54" s="367"/>
      <c r="K54" s="367"/>
      <c r="L54" s="367"/>
    </row>
    <row r="55" spans="1:12" x14ac:dyDescent="0.25">
      <c r="A55" s="357"/>
      <c r="B55" s="367" t="s">
        <v>355</v>
      </c>
      <c r="C55" s="367"/>
      <c r="D55" s="368"/>
      <c r="E55" s="368"/>
      <c r="F55" s="368"/>
      <c r="G55" s="367" t="s">
        <v>356</v>
      </c>
      <c r="H55" s="367"/>
      <c r="I55" s="367"/>
      <c r="J55" s="367"/>
      <c r="K55" s="367"/>
      <c r="L55" s="367"/>
    </row>
    <row r="56" spans="1:12" x14ac:dyDescent="0.25">
      <c r="A56" s="357"/>
      <c r="D56" s="358"/>
      <c r="E56" s="358"/>
      <c r="F56" s="358"/>
    </row>
    <row r="57" spans="1:12" x14ac:dyDescent="0.25">
      <c r="A57" s="357"/>
      <c r="D57" s="358"/>
      <c r="E57" s="358"/>
      <c r="F57" s="358"/>
    </row>
    <row r="58" spans="1:12" x14ac:dyDescent="0.25">
      <c r="A58" s="357"/>
      <c r="D58" s="358"/>
      <c r="E58" s="358"/>
      <c r="F58" s="358"/>
    </row>
    <row r="59" spans="1:12" ht="15.75" x14ac:dyDescent="0.25">
      <c r="A59" s="364" t="s">
        <v>357</v>
      </c>
      <c r="B59" s="360"/>
      <c r="C59" s="360"/>
      <c r="D59" s="362"/>
      <c r="E59" s="362"/>
      <c r="F59" s="362"/>
      <c r="G59" s="360"/>
      <c r="H59" s="360"/>
      <c r="I59" s="360"/>
      <c r="J59" s="360"/>
      <c r="K59" s="360"/>
      <c r="L59" s="360"/>
    </row>
    <row r="60" spans="1:12" ht="15.75" thickBot="1" x14ac:dyDescent="0.3">
      <c r="A60" s="357"/>
      <c r="D60" s="358"/>
      <c r="E60" s="358"/>
      <c r="F60" s="358"/>
    </row>
    <row r="61" spans="1:12" s="378" customFormat="1" ht="26.25" thickTop="1" x14ac:dyDescent="0.25">
      <c r="A61" s="373"/>
      <c r="B61" s="374"/>
      <c r="C61" s="374"/>
      <c r="D61" s="375" t="s">
        <v>358</v>
      </c>
      <c r="E61" s="376" t="s">
        <v>359</v>
      </c>
      <c r="F61" s="377" t="s">
        <v>360</v>
      </c>
    </row>
    <row r="62" spans="1:12" x14ac:dyDescent="0.25">
      <c r="A62" s="379"/>
      <c r="B62" s="380"/>
      <c r="C62" s="380"/>
      <c r="D62" s="381"/>
      <c r="E62" s="382"/>
      <c r="F62" s="383"/>
    </row>
    <row r="63" spans="1:12" x14ac:dyDescent="0.25">
      <c r="A63" s="379"/>
      <c r="B63" s="384"/>
      <c r="C63" s="384"/>
      <c r="D63" s="385"/>
      <c r="E63" s="386"/>
      <c r="F63" s="387"/>
    </row>
    <row r="64" spans="1:12" x14ac:dyDescent="0.25">
      <c r="A64" s="388" t="s">
        <v>361</v>
      </c>
      <c r="B64" s="389"/>
      <c r="C64" s="389"/>
      <c r="D64" s="390" t="s">
        <v>362</v>
      </c>
      <c r="E64" s="391"/>
      <c r="F64" s="392"/>
      <c r="G64" t="s">
        <v>363</v>
      </c>
    </row>
    <row r="65" spans="1:7" x14ac:dyDescent="0.25">
      <c r="A65" s="388" t="s">
        <v>364</v>
      </c>
      <c r="B65" s="389"/>
      <c r="C65" s="389"/>
      <c r="D65" s="390" t="s">
        <v>362</v>
      </c>
      <c r="E65" s="391">
        <v>0.5</v>
      </c>
      <c r="F65" s="392"/>
    </row>
    <row r="66" spans="1:7" x14ac:dyDescent="0.25">
      <c r="A66" s="388" t="s">
        <v>365</v>
      </c>
      <c r="B66" s="389"/>
      <c r="C66" s="389"/>
      <c r="D66" s="390"/>
      <c r="E66" s="391">
        <v>0.5</v>
      </c>
      <c r="F66" s="392"/>
    </row>
    <row r="67" spans="1:7" x14ac:dyDescent="0.25">
      <c r="A67" s="388" t="s">
        <v>366</v>
      </c>
      <c r="B67" s="393"/>
      <c r="C67" s="393"/>
      <c r="D67" s="390">
        <v>0.5</v>
      </c>
      <c r="E67" s="391">
        <v>0.5</v>
      </c>
      <c r="F67" s="394"/>
    </row>
    <row r="68" spans="1:7" x14ac:dyDescent="0.25">
      <c r="A68" s="388" t="s">
        <v>367</v>
      </c>
      <c r="B68" s="393"/>
      <c r="C68" s="393"/>
      <c r="D68" s="390">
        <v>0.5</v>
      </c>
      <c r="E68" s="391">
        <v>0.5</v>
      </c>
      <c r="F68" s="394"/>
    </row>
    <row r="69" spans="1:7" x14ac:dyDescent="0.25">
      <c r="A69" s="395"/>
      <c r="B69" s="396"/>
      <c r="C69" s="396"/>
      <c r="D69" s="397"/>
      <c r="E69" s="398"/>
      <c r="F69" s="399"/>
    </row>
    <row r="70" spans="1:7" x14ac:dyDescent="0.25">
      <c r="A70" s="400" t="s">
        <v>368</v>
      </c>
      <c r="B70" s="401"/>
      <c r="C70" s="401"/>
      <c r="D70" s="381"/>
      <c r="E70" s="382"/>
      <c r="F70" s="383"/>
    </row>
    <row r="71" spans="1:7" x14ac:dyDescent="0.25">
      <c r="A71" s="400" t="s">
        <v>369</v>
      </c>
      <c r="B71" s="401"/>
      <c r="C71" s="401"/>
      <c r="D71" s="381" t="s">
        <v>362</v>
      </c>
      <c r="E71" s="382"/>
      <c r="F71" s="383"/>
      <c r="G71" t="s">
        <v>370</v>
      </c>
    </row>
    <row r="72" spans="1:7" x14ac:dyDescent="0.25">
      <c r="A72" s="400" t="s">
        <v>371</v>
      </c>
      <c r="B72" s="401"/>
      <c r="C72" s="401"/>
      <c r="D72" s="381"/>
      <c r="E72" s="382"/>
      <c r="F72" s="383"/>
    </row>
    <row r="73" spans="1:7" x14ac:dyDescent="0.25">
      <c r="A73" s="400" t="s">
        <v>372</v>
      </c>
      <c r="B73" s="401"/>
      <c r="C73" s="401"/>
      <c r="D73" s="381">
        <v>50</v>
      </c>
      <c r="E73" s="382"/>
      <c r="F73" s="383">
        <v>50</v>
      </c>
    </row>
    <row r="74" spans="1:7" x14ac:dyDescent="0.25">
      <c r="A74" s="400" t="s">
        <v>373</v>
      </c>
      <c r="B74" s="401"/>
      <c r="C74" s="401"/>
      <c r="D74" s="381" t="s">
        <v>374</v>
      </c>
      <c r="E74" s="382" t="s">
        <v>374</v>
      </c>
      <c r="F74" s="383" t="s">
        <v>374</v>
      </c>
    </row>
    <row r="75" spans="1:7" x14ac:dyDescent="0.25">
      <c r="A75" s="395"/>
      <c r="B75" s="396"/>
      <c r="C75" s="396"/>
      <c r="D75" s="397"/>
      <c r="E75" s="398"/>
      <c r="F75" s="399"/>
    </row>
    <row r="76" spans="1:7" x14ac:dyDescent="0.25">
      <c r="A76" s="402" t="s">
        <v>375</v>
      </c>
      <c r="B76" s="403"/>
      <c r="C76" s="401"/>
      <c r="D76" s="404"/>
      <c r="E76" s="405"/>
      <c r="F76" s="406"/>
    </row>
    <row r="77" spans="1:7" x14ac:dyDescent="0.25">
      <c r="A77" s="379" t="s">
        <v>376</v>
      </c>
      <c r="B77" s="401"/>
      <c r="C77" s="401"/>
      <c r="D77" s="404" t="s">
        <v>374</v>
      </c>
      <c r="E77" s="405"/>
      <c r="F77" s="406"/>
    </row>
    <row r="78" spans="1:7" x14ac:dyDescent="0.25">
      <c r="A78" s="379" t="s">
        <v>377</v>
      </c>
      <c r="B78" s="401"/>
      <c r="C78" s="401"/>
      <c r="D78" s="404" t="s">
        <v>374</v>
      </c>
      <c r="E78" s="405" t="s">
        <v>378</v>
      </c>
      <c r="F78" s="406"/>
    </row>
    <row r="79" spans="1:7" x14ac:dyDescent="0.25">
      <c r="A79" s="379" t="s">
        <v>379</v>
      </c>
      <c r="B79" s="401"/>
      <c r="C79" s="401"/>
      <c r="D79" s="404" t="s">
        <v>374</v>
      </c>
      <c r="E79" s="405"/>
      <c r="F79" s="406"/>
    </row>
    <row r="80" spans="1:7" x14ac:dyDescent="0.25">
      <c r="A80" s="379" t="s">
        <v>380</v>
      </c>
      <c r="B80" s="401"/>
      <c r="C80" s="401"/>
      <c r="D80" s="404" t="s">
        <v>374</v>
      </c>
      <c r="E80" s="405" t="s">
        <v>374</v>
      </c>
      <c r="F80" s="406"/>
    </row>
    <row r="81" spans="1:6" x14ac:dyDescent="0.25">
      <c r="A81" s="379" t="s">
        <v>381</v>
      </c>
      <c r="B81" s="401"/>
      <c r="C81" s="401"/>
      <c r="D81" s="404" t="s">
        <v>374</v>
      </c>
      <c r="E81" s="405"/>
      <c r="F81" s="406" t="s">
        <v>374</v>
      </c>
    </row>
    <row r="82" spans="1:6" x14ac:dyDescent="0.25">
      <c r="A82" s="379" t="s">
        <v>382</v>
      </c>
      <c r="B82" s="401"/>
      <c r="C82" s="401"/>
      <c r="D82" s="404"/>
      <c r="E82" s="405"/>
      <c r="F82" s="406" t="s">
        <v>374</v>
      </c>
    </row>
    <row r="83" spans="1:6" x14ac:dyDescent="0.25">
      <c r="A83" s="379" t="s">
        <v>383</v>
      </c>
      <c r="B83" s="401"/>
      <c r="C83" s="401"/>
      <c r="D83" s="404" t="s">
        <v>374</v>
      </c>
      <c r="E83" s="405" t="s">
        <v>374</v>
      </c>
      <c r="F83" s="406"/>
    </row>
    <row r="84" spans="1:6" x14ac:dyDescent="0.25">
      <c r="A84" s="379" t="s">
        <v>384</v>
      </c>
      <c r="B84" s="401"/>
      <c r="C84" s="401"/>
      <c r="D84" s="404" t="s">
        <v>374</v>
      </c>
      <c r="E84" s="405"/>
      <c r="F84" s="406" t="s">
        <v>378</v>
      </c>
    </row>
    <row r="85" spans="1:6" x14ac:dyDescent="0.25">
      <c r="A85" s="379" t="s">
        <v>385</v>
      </c>
      <c r="B85" s="401"/>
      <c r="C85" s="401"/>
      <c r="D85" s="404" t="s">
        <v>378</v>
      </c>
      <c r="E85" s="405"/>
      <c r="F85" s="406" t="s">
        <v>374</v>
      </c>
    </row>
    <row r="86" spans="1:6" x14ac:dyDescent="0.25">
      <c r="A86" s="379" t="s">
        <v>386</v>
      </c>
      <c r="B86" s="401"/>
      <c r="C86" s="401"/>
      <c r="D86" s="404" t="s">
        <v>374</v>
      </c>
      <c r="E86" s="405" t="s">
        <v>374</v>
      </c>
      <c r="F86" s="406"/>
    </row>
    <row r="87" spans="1:6" x14ac:dyDescent="0.25">
      <c r="A87" s="379" t="s">
        <v>387</v>
      </c>
      <c r="B87" s="401"/>
      <c r="C87" s="401"/>
      <c r="D87" s="404" t="s">
        <v>374</v>
      </c>
      <c r="E87" s="405" t="s">
        <v>374</v>
      </c>
      <c r="F87" s="406"/>
    </row>
    <row r="88" spans="1:6" x14ac:dyDescent="0.25">
      <c r="A88" s="379" t="s">
        <v>388</v>
      </c>
      <c r="B88" s="401"/>
      <c r="C88" s="401"/>
      <c r="D88" s="404" t="s">
        <v>374</v>
      </c>
      <c r="E88" s="405" t="s">
        <v>374</v>
      </c>
      <c r="F88" s="406"/>
    </row>
    <row r="89" spans="1:6" x14ac:dyDescent="0.25">
      <c r="A89" s="379" t="s">
        <v>389</v>
      </c>
      <c r="B89" s="401"/>
      <c r="C89" s="401"/>
      <c r="D89" s="404" t="s">
        <v>374</v>
      </c>
      <c r="E89" s="405" t="s">
        <v>374</v>
      </c>
      <c r="F89" s="406"/>
    </row>
    <row r="90" spans="1:6" x14ac:dyDescent="0.25">
      <c r="A90" s="379" t="s">
        <v>390</v>
      </c>
      <c r="B90" s="401"/>
      <c r="C90" s="401"/>
      <c r="D90" s="404" t="s">
        <v>374</v>
      </c>
      <c r="E90" s="405" t="s">
        <v>374</v>
      </c>
      <c r="F90" s="406" t="s">
        <v>378</v>
      </c>
    </row>
    <row r="91" spans="1:6" x14ac:dyDescent="0.25">
      <c r="A91" s="379" t="s">
        <v>391</v>
      </c>
      <c r="B91" s="401"/>
      <c r="C91" s="401"/>
      <c r="D91" s="404"/>
      <c r="E91" s="405"/>
      <c r="F91" s="406"/>
    </row>
    <row r="92" spans="1:6" x14ac:dyDescent="0.25">
      <c r="A92" s="379" t="s">
        <v>392</v>
      </c>
      <c r="B92" s="401"/>
      <c r="C92" s="401"/>
      <c r="D92" s="404" t="s">
        <v>374</v>
      </c>
      <c r="E92" s="405" t="s">
        <v>374</v>
      </c>
      <c r="F92" s="406"/>
    </row>
    <row r="93" spans="1:6" x14ac:dyDescent="0.25">
      <c r="A93" s="379" t="s">
        <v>393</v>
      </c>
      <c r="B93" s="401"/>
      <c r="C93" s="401"/>
      <c r="D93" s="404" t="s">
        <v>374</v>
      </c>
      <c r="E93" s="407" t="s">
        <v>374</v>
      </c>
      <c r="F93" s="406"/>
    </row>
    <row r="94" spans="1:6" x14ac:dyDescent="0.25">
      <c r="A94" s="379" t="s">
        <v>394</v>
      </c>
      <c r="B94" s="401"/>
      <c r="C94" s="401"/>
      <c r="D94" s="404" t="s">
        <v>378</v>
      </c>
      <c r="E94" s="404" t="s">
        <v>374</v>
      </c>
      <c r="F94" s="406"/>
    </row>
    <row r="95" spans="1:6" x14ac:dyDescent="0.25">
      <c r="A95" s="379" t="s">
        <v>395</v>
      </c>
      <c r="B95" s="401"/>
      <c r="C95" s="401"/>
      <c r="D95" s="404" t="s">
        <v>374</v>
      </c>
      <c r="E95" s="405" t="s">
        <v>374</v>
      </c>
      <c r="F95" s="406"/>
    </row>
    <row r="96" spans="1:6" x14ac:dyDescent="0.25">
      <c r="A96" s="379" t="s">
        <v>396</v>
      </c>
      <c r="B96" s="401"/>
      <c r="C96" s="401"/>
      <c r="D96" s="404" t="s">
        <v>374</v>
      </c>
      <c r="E96" s="405" t="s">
        <v>374</v>
      </c>
      <c r="F96" s="406"/>
    </row>
    <row r="97" spans="1:6" x14ac:dyDescent="0.25">
      <c r="A97" s="379" t="s">
        <v>397</v>
      </c>
      <c r="B97" s="401"/>
      <c r="C97" s="401"/>
      <c r="D97" s="404" t="s">
        <v>374</v>
      </c>
      <c r="E97" s="405" t="s">
        <v>374</v>
      </c>
      <c r="F97" s="406"/>
    </row>
    <row r="98" spans="1:6" x14ac:dyDescent="0.25">
      <c r="A98" s="379" t="s">
        <v>398</v>
      </c>
      <c r="B98" s="401"/>
      <c r="C98" s="401"/>
      <c r="D98" s="404" t="s">
        <v>374</v>
      </c>
      <c r="E98" s="405" t="s">
        <v>374</v>
      </c>
      <c r="F98" s="406"/>
    </row>
    <row r="99" spans="1:6" x14ac:dyDescent="0.25">
      <c r="A99" s="379" t="s">
        <v>399</v>
      </c>
      <c r="B99" s="401"/>
      <c r="C99" s="401"/>
      <c r="D99" s="404" t="s">
        <v>374</v>
      </c>
      <c r="E99" s="405"/>
      <c r="F99" s="406"/>
    </row>
    <row r="100" spans="1:6" x14ac:dyDescent="0.25">
      <c r="A100" s="395"/>
      <c r="B100" s="396"/>
      <c r="C100" s="396"/>
      <c r="D100" s="397"/>
      <c r="E100" s="398"/>
      <c r="F100" s="399"/>
    </row>
    <row r="101" spans="1:6" x14ac:dyDescent="0.25">
      <c r="A101" s="408" t="s">
        <v>400</v>
      </c>
      <c r="B101" s="401"/>
      <c r="C101" s="401"/>
      <c r="D101" s="381"/>
      <c r="E101" s="382"/>
      <c r="F101" s="383"/>
    </row>
    <row r="102" spans="1:6" x14ac:dyDescent="0.25">
      <c r="A102" s="408" t="s">
        <v>401</v>
      </c>
      <c r="B102" s="401"/>
      <c r="C102" s="401"/>
      <c r="D102" s="381" t="s">
        <v>374</v>
      </c>
      <c r="E102" s="382" t="s">
        <v>374</v>
      </c>
      <c r="F102" s="383"/>
    </row>
    <row r="103" spans="1:6" x14ac:dyDescent="0.25">
      <c r="A103" s="408" t="s">
        <v>402</v>
      </c>
      <c r="B103" s="401"/>
      <c r="C103" s="401"/>
      <c r="D103" s="381" t="s">
        <v>374</v>
      </c>
      <c r="E103" s="382" t="s">
        <v>374</v>
      </c>
      <c r="F103" s="383"/>
    </row>
    <row r="104" spans="1:6" x14ac:dyDescent="0.25">
      <c r="A104" s="408" t="s">
        <v>403</v>
      </c>
      <c r="B104" s="401"/>
      <c r="C104" s="401"/>
      <c r="D104" s="381" t="s">
        <v>374</v>
      </c>
      <c r="E104" s="382" t="s">
        <v>374</v>
      </c>
      <c r="F104" s="383"/>
    </row>
    <row r="105" spans="1:6" x14ac:dyDescent="0.25">
      <c r="A105" s="408" t="s">
        <v>404</v>
      </c>
      <c r="B105" s="401"/>
      <c r="C105" s="401"/>
      <c r="D105" s="381" t="s">
        <v>374</v>
      </c>
      <c r="E105" s="382" t="s">
        <v>374</v>
      </c>
      <c r="F105" s="383"/>
    </row>
    <row r="106" spans="1:6" x14ac:dyDescent="0.25">
      <c r="A106" s="408" t="s">
        <v>405</v>
      </c>
      <c r="B106" s="401"/>
      <c r="C106" s="401"/>
      <c r="D106" s="381" t="s">
        <v>374</v>
      </c>
      <c r="E106" s="382" t="s">
        <v>374</v>
      </c>
      <c r="F106" s="383"/>
    </row>
    <row r="107" spans="1:6" x14ac:dyDescent="0.25">
      <c r="A107" s="395"/>
      <c r="B107" s="396"/>
      <c r="C107" s="396"/>
      <c r="D107" s="397"/>
      <c r="E107" s="398"/>
      <c r="F107" s="399"/>
    </row>
    <row r="108" spans="1:6" x14ac:dyDescent="0.25">
      <c r="A108" s="409" t="s">
        <v>406</v>
      </c>
      <c r="B108" s="410"/>
      <c r="C108" s="410"/>
      <c r="D108" s="411" t="s">
        <v>407</v>
      </c>
      <c r="E108" s="412"/>
      <c r="F108" s="413"/>
    </row>
    <row r="109" spans="1:6" x14ac:dyDescent="0.25">
      <c r="A109" s="409" t="s">
        <v>408</v>
      </c>
      <c r="B109" s="410"/>
      <c r="C109" s="410"/>
      <c r="D109" s="411"/>
      <c r="E109" s="412"/>
      <c r="F109" s="413"/>
    </row>
    <row r="110" spans="1:6" x14ac:dyDescent="0.25">
      <c r="A110" s="409" t="s">
        <v>409</v>
      </c>
      <c r="B110" s="410"/>
      <c r="C110" s="410"/>
      <c r="D110" s="411"/>
      <c r="E110" s="412"/>
      <c r="F110" s="413"/>
    </row>
    <row r="111" spans="1:6" x14ac:dyDescent="0.25">
      <c r="A111" s="409" t="s">
        <v>410</v>
      </c>
      <c r="B111" s="410"/>
      <c r="C111" s="410"/>
      <c r="D111" s="411"/>
      <c r="E111" s="412"/>
      <c r="F111" s="413"/>
    </row>
    <row r="112" spans="1:6" x14ac:dyDescent="0.25">
      <c r="A112" s="409" t="s">
        <v>411</v>
      </c>
      <c r="B112" s="410"/>
      <c r="C112" s="410"/>
      <c r="D112" s="411"/>
      <c r="E112" s="412"/>
      <c r="F112" s="413"/>
    </row>
    <row r="113" spans="1:7" x14ac:dyDescent="0.25">
      <c r="A113" s="395"/>
      <c r="B113" s="396"/>
      <c r="C113" s="396"/>
      <c r="D113" s="397"/>
      <c r="E113" s="398"/>
      <c r="F113" s="399"/>
    </row>
    <row r="114" spans="1:7" x14ac:dyDescent="0.25">
      <c r="A114" s="408" t="s">
        <v>412</v>
      </c>
      <c r="B114" s="414"/>
      <c r="C114" s="414"/>
      <c r="D114" s="404"/>
      <c r="E114" s="405"/>
      <c r="F114" s="406"/>
    </row>
    <row r="115" spans="1:7" x14ac:dyDescent="0.25">
      <c r="A115" s="408" t="s">
        <v>413</v>
      </c>
      <c r="B115" s="414"/>
      <c r="C115" s="414"/>
      <c r="D115" s="404"/>
      <c r="E115" s="405" t="s">
        <v>374</v>
      </c>
      <c r="F115" s="406"/>
    </row>
    <row r="116" spans="1:7" x14ac:dyDescent="0.25">
      <c r="A116" s="408" t="s">
        <v>414</v>
      </c>
      <c r="B116" s="414"/>
      <c r="C116" s="414"/>
      <c r="D116" s="404"/>
      <c r="E116" s="405" t="s">
        <v>374</v>
      </c>
      <c r="F116" s="406"/>
    </row>
    <row r="117" spans="1:7" x14ac:dyDescent="0.25">
      <c r="A117" s="408" t="s">
        <v>415</v>
      </c>
      <c r="B117" s="414"/>
      <c r="C117" s="414"/>
      <c r="D117" s="404"/>
      <c r="E117" s="405"/>
      <c r="F117" s="406"/>
    </row>
    <row r="118" spans="1:7" x14ac:dyDescent="0.25">
      <c r="A118" s="408" t="s">
        <v>416</v>
      </c>
      <c r="B118" s="414"/>
      <c r="C118" s="414"/>
      <c r="D118" s="404"/>
      <c r="E118" s="405" t="s">
        <v>374</v>
      </c>
      <c r="F118" s="406"/>
    </row>
    <row r="119" spans="1:7" x14ac:dyDescent="0.25">
      <c r="A119" s="408" t="s">
        <v>417</v>
      </c>
      <c r="B119" s="414"/>
      <c r="C119" s="414"/>
      <c r="D119" s="404"/>
      <c r="E119" s="405" t="s">
        <v>374</v>
      </c>
      <c r="F119" s="406"/>
    </row>
    <row r="120" spans="1:7" x14ac:dyDescent="0.25">
      <c r="A120" s="408" t="s">
        <v>418</v>
      </c>
      <c r="B120" s="414"/>
      <c r="C120" s="414"/>
      <c r="D120" s="404"/>
      <c r="E120" s="405" t="s">
        <v>374</v>
      </c>
      <c r="F120" s="406"/>
    </row>
    <row r="121" spans="1:7" x14ac:dyDescent="0.25">
      <c r="A121" s="408" t="s">
        <v>419</v>
      </c>
      <c r="B121" s="414"/>
      <c r="C121" s="414"/>
      <c r="D121" s="404"/>
      <c r="E121" s="405" t="s">
        <v>374</v>
      </c>
      <c r="F121" s="406"/>
    </row>
    <row r="122" spans="1:7" x14ac:dyDescent="0.25">
      <c r="A122" s="408" t="s">
        <v>420</v>
      </c>
      <c r="B122" s="414"/>
      <c r="C122" s="414"/>
      <c r="D122" s="404" t="s">
        <v>378</v>
      </c>
      <c r="E122" s="405" t="s">
        <v>374</v>
      </c>
      <c r="F122" s="406"/>
      <c r="G122" t="s">
        <v>421</v>
      </c>
    </row>
    <row r="123" spans="1:7" x14ac:dyDescent="0.25">
      <c r="A123" s="395"/>
      <c r="B123" s="396"/>
      <c r="C123" s="396"/>
      <c r="D123" s="397"/>
      <c r="E123" s="398"/>
      <c r="F123" s="399"/>
    </row>
    <row r="124" spans="1:7" x14ac:dyDescent="0.25">
      <c r="A124" s="395"/>
      <c r="B124" s="396"/>
      <c r="C124" s="396"/>
      <c r="D124" s="397"/>
      <c r="E124" s="398"/>
      <c r="F124" s="399"/>
    </row>
    <row r="125" spans="1:7" x14ac:dyDescent="0.25">
      <c r="A125" s="400" t="s">
        <v>422</v>
      </c>
      <c r="B125" s="401"/>
      <c r="C125" s="401"/>
      <c r="D125" s="381"/>
      <c r="E125" s="382"/>
      <c r="F125" s="383"/>
    </row>
    <row r="126" spans="1:7" x14ac:dyDescent="0.25">
      <c r="A126" s="415" t="s">
        <v>423</v>
      </c>
      <c r="B126" s="401"/>
      <c r="C126" s="401"/>
      <c r="D126" s="381" t="s">
        <v>374</v>
      </c>
      <c r="E126" s="382"/>
      <c r="F126" s="383"/>
    </row>
    <row r="127" spans="1:7" x14ac:dyDescent="0.25">
      <c r="A127" s="415" t="s">
        <v>424</v>
      </c>
      <c r="B127" s="401"/>
      <c r="C127" s="401"/>
      <c r="D127" s="381" t="s">
        <v>374</v>
      </c>
      <c r="E127" s="382"/>
      <c r="F127" s="383"/>
    </row>
    <row r="128" spans="1:7" x14ac:dyDescent="0.25">
      <c r="A128" s="415" t="s">
        <v>425</v>
      </c>
      <c r="B128" s="401"/>
      <c r="C128" s="401"/>
      <c r="D128" s="381" t="s">
        <v>374</v>
      </c>
      <c r="E128" s="382"/>
      <c r="F128" s="383"/>
    </row>
    <row r="129" spans="1:7" x14ac:dyDescent="0.25">
      <c r="A129" s="395"/>
      <c r="B129" s="396"/>
      <c r="C129" s="396"/>
      <c r="D129" s="397"/>
      <c r="E129" s="398"/>
      <c r="F129" s="399"/>
    </row>
    <row r="130" spans="1:7" x14ac:dyDescent="0.25">
      <c r="A130" s="395"/>
      <c r="B130" s="396"/>
      <c r="C130" s="396"/>
      <c r="D130" s="397"/>
      <c r="E130" s="398"/>
      <c r="F130" s="399"/>
    </row>
    <row r="131" spans="1:7" x14ac:dyDescent="0.25">
      <c r="A131" s="416" t="s">
        <v>426</v>
      </c>
      <c r="B131" s="414"/>
      <c r="C131" s="414"/>
      <c r="D131" s="404"/>
      <c r="E131" s="405"/>
      <c r="F131" s="406"/>
    </row>
    <row r="132" spans="1:7" x14ac:dyDescent="0.25">
      <c r="A132" s="416" t="s">
        <v>427</v>
      </c>
      <c r="B132" s="414"/>
      <c r="C132" s="414"/>
      <c r="D132" s="404"/>
      <c r="E132" s="405"/>
      <c r="F132" s="406"/>
    </row>
    <row r="133" spans="1:7" x14ac:dyDescent="0.25">
      <c r="A133" s="416" t="s">
        <v>428</v>
      </c>
      <c r="B133" s="414"/>
      <c r="C133" s="414"/>
      <c r="D133" s="404"/>
      <c r="E133" s="405"/>
      <c r="F133" s="406"/>
    </row>
    <row r="134" spans="1:7" x14ac:dyDescent="0.25">
      <c r="A134" s="416" t="s">
        <v>429</v>
      </c>
      <c r="B134" s="414"/>
      <c r="C134" s="414"/>
      <c r="D134" s="404" t="s">
        <v>374</v>
      </c>
      <c r="E134" s="405" t="s">
        <v>374</v>
      </c>
      <c r="F134" s="406"/>
    </row>
    <row r="135" spans="1:7" s="363" customFormat="1" x14ac:dyDescent="0.25">
      <c r="A135" s="417"/>
      <c r="B135" s="370"/>
      <c r="C135" s="370"/>
      <c r="D135" s="418"/>
      <c r="E135" s="419"/>
      <c r="F135" s="420"/>
    </row>
    <row r="136" spans="1:7" s="363" customFormat="1" x14ac:dyDescent="0.25">
      <c r="A136" s="417"/>
      <c r="B136" s="370"/>
      <c r="C136" s="370"/>
      <c r="D136" s="418"/>
      <c r="E136" s="419"/>
      <c r="F136" s="420"/>
    </row>
    <row r="137" spans="1:7" s="363" customFormat="1" x14ac:dyDescent="0.25">
      <c r="A137" s="417"/>
      <c r="B137" s="370"/>
      <c r="C137" s="370"/>
      <c r="D137" s="418"/>
      <c r="E137" s="419"/>
      <c r="F137" s="420"/>
    </row>
    <row r="138" spans="1:7" x14ac:dyDescent="0.25">
      <c r="A138" s="421" t="s">
        <v>430</v>
      </c>
      <c r="B138" s="422"/>
      <c r="C138" s="422"/>
      <c r="D138" s="423"/>
      <c r="E138" s="424"/>
      <c r="F138" s="425"/>
    </row>
    <row r="139" spans="1:7" x14ac:dyDescent="0.25">
      <c r="A139" s="421" t="s">
        <v>431</v>
      </c>
      <c r="B139" s="422"/>
      <c r="C139" s="422"/>
      <c r="D139" s="423" t="s">
        <v>374</v>
      </c>
      <c r="E139" s="424"/>
      <c r="F139" s="425"/>
      <c r="G139" t="s">
        <v>432</v>
      </c>
    </row>
    <row r="140" spans="1:7" x14ac:dyDescent="0.25">
      <c r="A140" s="421" t="s">
        <v>433</v>
      </c>
      <c r="B140" s="422"/>
      <c r="C140" s="422"/>
      <c r="D140" s="423" t="s">
        <v>374</v>
      </c>
      <c r="E140" s="424" t="s">
        <v>374</v>
      </c>
      <c r="F140" s="425"/>
    </row>
    <row r="141" spans="1:7" x14ac:dyDescent="0.25">
      <c r="A141" s="421"/>
      <c r="B141" s="422"/>
      <c r="C141" s="422"/>
      <c r="D141" s="423"/>
      <c r="E141" s="424"/>
      <c r="F141" s="425"/>
    </row>
    <row r="142" spans="1:7" ht="15.75" thickBot="1" x14ac:dyDescent="0.3">
      <c r="A142" s="426"/>
      <c r="B142" s="427"/>
      <c r="C142" s="427"/>
      <c r="D142" s="428"/>
      <c r="E142" s="429"/>
      <c r="F142" s="430"/>
    </row>
    <row r="143" spans="1:7" ht="15.75" thickTop="1" x14ac:dyDescent="0.25">
      <c r="A143" s="357"/>
      <c r="D143" s="358"/>
      <c r="E143" s="358"/>
      <c r="F143" s="358"/>
    </row>
    <row r="144" spans="1:7" x14ac:dyDescent="0.25">
      <c r="A144" s="357"/>
      <c r="D144" s="358"/>
      <c r="E144" s="358"/>
      <c r="F144" s="358"/>
    </row>
  </sheetData>
  <mergeCells count="1">
    <mergeCell ref="I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Bilan Performance Réseau (FR)</vt:lpstr>
      <vt:lpstr>Partner Performance Audit (EN)</vt:lpstr>
      <vt:lpstr>CARTOGRAPHIE RESEAU BPs (FR)</vt:lpstr>
      <vt:lpstr>Partner Mapping (EN)</vt:lpstr>
      <vt:lpstr>Aptitude commerciale</vt:lpstr>
      <vt:lpstr>Sources de conflits</vt:lpstr>
      <vt:lpstr>Collaboration ventes directes</vt:lpstr>
    </vt:vector>
  </TitlesOfParts>
  <Company>PAD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CAUSSE</dc:creator>
  <cp:lastModifiedBy>R C</cp:lastModifiedBy>
  <dcterms:created xsi:type="dcterms:W3CDTF">2012-04-10T20:01:08Z</dcterms:created>
  <dcterms:modified xsi:type="dcterms:W3CDTF">2020-03-19T16:43:52Z</dcterms:modified>
</cp:coreProperties>
</file>